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chajecka\Desktop\"/>
    </mc:Choice>
  </mc:AlternateContent>
  <bookViews>
    <workbookView xWindow="0" yWindow="0" windowWidth="25200" windowHeight="11985"/>
  </bookViews>
  <sheets>
    <sheet name="stacjonarne" sheetId="1" r:id="rId1"/>
    <sheet name="niestacjonarne" sheetId="2" r:id="rId2"/>
    <sheet name="doktoranckie i podyplomowe" sheetId="4" r:id="rId3"/>
  </sheets>
  <definedNames>
    <definedName name="j_idt1517" localSheetId="2">'doktoranckie i podyplomowe'!$A$14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K7" i="2"/>
  <c r="K3" i="2"/>
  <c r="H22" i="4" l="1"/>
  <c r="C4" i="4"/>
  <c r="B4" i="4"/>
  <c r="B22" i="4"/>
  <c r="C22" i="4"/>
  <c r="E22" i="4"/>
  <c r="F22" i="4"/>
  <c r="G34" i="4"/>
  <c r="D34" i="4"/>
  <c r="G33" i="4"/>
  <c r="D33" i="4"/>
  <c r="G32" i="4"/>
  <c r="D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D16" i="4"/>
  <c r="D15" i="4"/>
  <c r="D14" i="4"/>
  <c r="D13" i="4"/>
  <c r="D12" i="4"/>
  <c r="D11" i="4"/>
  <c r="D10" i="4"/>
  <c r="D9" i="4"/>
  <c r="D8" i="4"/>
  <c r="D7" i="4"/>
  <c r="D6" i="4"/>
  <c r="D5" i="4"/>
  <c r="J27" i="1"/>
  <c r="F27" i="1"/>
  <c r="J25" i="1"/>
  <c r="F25" i="1"/>
  <c r="F5" i="1"/>
  <c r="F6" i="1"/>
  <c r="F7" i="1"/>
  <c r="F3" i="1"/>
  <c r="G22" i="4" l="1"/>
  <c r="D22" i="4"/>
  <c r="D4" i="4"/>
  <c r="I18" i="2" l="1"/>
  <c r="H18" i="2"/>
  <c r="G18" i="2"/>
  <c r="E18" i="2"/>
  <c r="D18" i="2"/>
  <c r="C18" i="2"/>
  <c r="J17" i="2"/>
  <c r="F17" i="2"/>
  <c r="J16" i="2"/>
  <c r="F16" i="2"/>
  <c r="K16" i="2" s="1"/>
  <c r="J15" i="2"/>
  <c r="F15" i="2"/>
  <c r="J14" i="2"/>
  <c r="F14" i="2"/>
  <c r="J13" i="2"/>
  <c r="F13" i="2"/>
  <c r="J12" i="2"/>
  <c r="F12" i="2"/>
  <c r="J11" i="2"/>
  <c r="F11" i="2"/>
  <c r="J10" i="2"/>
  <c r="F10" i="2"/>
  <c r="J9" i="2"/>
  <c r="F9" i="2"/>
  <c r="J8" i="2"/>
  <c r="F8" i="2"/>
  <c r="J7" i="2"/>
  <c r="F7" i="2"/>
  <c r="J6" i="2"/>
  <c r="F6" i="2"/>
  <c r="J5" i="2"/>
  <c r="F5" i="2"/>
  <c r="J4" i="2"/>
  <c r="F4" i="2"/>
  <c r="J3" i="2"/>
  <c r="F3" i="2"/>
  <c r="I41" i="1"/>
  <c r="H41" i="1"/>
  <c r="G41" i="1"/>
  <c r="E41" i="1"/>
  <c r="D41" i="1"/>
  <c r="C41" i="1"/>
  <c r="J40" i="1"/>
  <c r="F40" i="1"/>
  <c r="J39" i="1"/>
  <c r="F39" i="1"/>
  <c r="J38" i="1"/>
  <c r="F38" i="1"/>
  <c r="J37" i="1"/>
  <c r="F37" i="1"/>
  <c r="J36" i="1"/>
  <c r="F36" i="1"/>
  <c r="J35" i="1"/>
  <c r="F35" i="1"/>
  <c r="J34" i="1"/>
  <c r="F34" i="1"/>
  <c r="J33" i="1"/>
  <c r="F33" i="1"/>
  <c r="J32" i="1"/>
  <c r="F32" i="1"/>
  <c r="J31" i="1"/>
  <c r="F31" i="1"/>
  <c r="J30" i="1"/>
  <c r="F30" i="1"/>
  <c r="J29" i="1"/>
  <c r="F29" i="1"/>
  <c r="J28" i="1"/>
  <c r="F28" i="1"/>
  <c r="J26" i="1"/>
  <c r="F26" i="1"/>
  <c r="J24" i="1"/>
  <c r="F24" i="1"/>
  <c r="J23" i="1"/>
  <c r="F23" i="1"/>
  <c r="J22" i="1"/>
  <c r="F22" i="1"/>
  <c r="J21" i="1"/>
  <c r="F21" i="1"/>
  <c r="J20" i="1"/>
  <c r="F20" i="1"/>
  <c r="J19" i="1"/>
  <c r="F19" i="1"/>
  <c r="J18" i="1"/>
  <c r="F18" i="1"/>
  <c r="J17" i="1"/>
  <c r="F17" i="1"/>
  <c r="J16" i="1"/>
  <c r="F16" i="1"/>
  <c r="J15" i="1"/>
  <c r="F15" i="1"/>
  <c r="J14" i="1"/>
  <c r="F14" i="1"/>
  <c r="J13" i="1"/>
  <c r="F13" i="1"/>
  <c r="J12" i="1"/>
  <c r="F12" i="1"/>
  <c r="J11" i="1"/>
  <c r="F11" i="1"/>
  <c r="J10" i="1"/>
  <c r="F10" i="1"/>
  <c r="J9" i="1"/>
  <c r="F9" i="1"/>
  <c r="J8" i="1"/>
  <c r="F8" i="1"/>
  <c r="J7" i="1"/>
  <c r="J6" i="1"/>
  <c r="J5" i="1"/>
  <c r="J4" i="1"/>
  <c r="F4" i="1"/>
  <c r="J3" i="1"/>
  <c r="K6" i="2" l="1"/>
  <c r="K17" i="2"/>
  <c r="J18" i="2"/>
  <c r="F18" i="2"/>
  <c r="K4" i="2"/>
  <c r="K40" i="1"/>
  <c r="K24" i="1"/>
  <c r="J41" i="1"/>
  <c r="K13" i="1"/>
  <c r="K18" i="1"/>
  <c r="K3" i="1"/>
  <c r="K20" i="1"/>
  <c r="F41" i="1"/>
  <c r="K8" i="1"/>
  <c r="K37" i="1"/>
  <c r="K5" i="1"/>
  <c r="K14" i="1"/>
  <c r="K11" i="2"/>
  <c r="K13" i="2"/>
  <c r="K18" i="2" l="1"/>
  <c r="K41" i="1"/>
</calcChain>
</file>

<file path=xl/sharedStrings.xml><?xml version="1.0" encoding="utf-8"?>
<sst xmlns="http://schemas.openxmlformats.org/spreadsheetml/2006/main" count="144" uniqueCount="97">
  <si>
    <t>Wydział</t>
  </si>
  <si>
    <t>Kierunek studiów</t>
  </si>
  <si>
    <t>Polacy</t>
  </si>
  <si>
    <t>OGÓŁEM
I, II, jednolite
(bez cudzoziemców)</t>
  </si>
  <si>
    <t>Cudzoziemcy</t>
  </si>
  <si>
    <t>OGÓŁEM
I, II, jednolite
(cudzoziemcy)</t>
  </si>
  <si>
    <t>Łączna liczba wszystkich studentów na Wydziale</t>
  </si>
  <si>
    <t>jednolite</t>
  </si>
  <si>
    <t>I stopień</t>
  </si>
  <si>
    <t>II stopień</t>
  </si>
  <si>
    <t>WBNS</t>
  </si>
  <si>
    <t xml:space="preserve">Biologia </t>
  </si>
  <si>
    <t>Inżynieria środowiska</t>
  </si>
  <si>
    <t>WFCh</t>
  </si>
  <si>
    <t>Filozofia</t>
  </si>
  <si>
    <t>Ochrona środowiska</t>
  </si>
  <si>
    <t>Psychologia - jednolite</t>
  </si>
  <si>
    <t>WNH</t>
  </si>
  <si>
    <t>Filologia polska</t>
  </si>
  <si>
    <t>filologia, specjalność klasyczna</t>
  </si>
  <si>
    <t>filologia, specjalność włoska</t>
  </si>
  <si>
    <t>Kulturoznawstwo</t>
  </si>
  <si>
    <t>Muzeologia</t>
  </si>
  <si>
    <t>WPK</t>
  </si>
  <si>
    <t>Prawo kanoniczne - jednolite</t>
  </si>
  <si>
    <t>WMP</t>
  </si>
  <si>
    <t xml:space="preserve">Chemia </t>
  </si>
  <si>
    <t>Fizyka</t>
  </si>
  <si>
    <t>Informatyka</t>
  </si>
  <si>
    <t>Matematyka</t>
  </si>
  <si>
    <t>WNP</t>
  </si>
  <si>
    <t>Pedagogika</t>
  </si>
  <si>
    <t xml:space="preserve">Pedagogika specjalna </t>
  </si>
  <si>
    <t>WPiA</t>
  </si>
  <si>
    <t>Administracja</t>
  </si>
  <si>
    <t>Prawo - jednolite</t>
  </si>
  <si>
    <t>Stosunki międzynarodowe</t>
  </si>
  <si>
    <t>Człowiek w cyberprzestrzeni</t>
  </si>
  <si>
    <t>WNHiS</t>
  </si>
  <si>
    <t>Archeologia</t>
  </si>
  <si>
    <t>Ekonomia</t>
  </si>
  <si>
    <t xml:space="preserve">Historia sztuki </t>
  </si>
  <si>
    <t>Zarządzanie dziedzictwem kulturowym</t>
  </si>
  <si>
    <t xml:space="preserve">Ochrona dóbr kultury i środowiska </t>
  </si>
  <si>
    <t xml:space="preserve">Historia </t>
  </si>
  <si>
    <t xml:space="preserve">Politologia </t>
  </si>
  <si>
    <t xml:space="preserve">Bezpieczeństwo wewnętrzne </t>
  </si>
  <si>
    <t xml:space="preserve">Europeistyka </t>
  </si>
  <si>
    <t>Praca socjalna</t>
  </si>
  <si>
    <t xml:space="preserve">Socjologia </t>
  </si>
  <si>
    <t>WT</t>
  </si>
  <si>
    <t xml:space="preserve">Dziennikarstwo i komunikacja społeczna </t>
  </si>
  <si>
    <t xml:space="preserve">Religioznawstwo </t>
  </si>
  <si>
    <t>Teologia - jednolite</t>
  </si>
  <si>
    <t>WSR</t>
  </si>
  <si>
    <t xml:space="preserve">Nauki o rodzinie </t>
  </si>
  <si>
    <t>Wiersz ogółem</t>
  </si>
  <si>
    <t>Studia podyplomowe</t>
  </si>
  <si>
    <t>Nazwy kierunków kształcenia</t>
  </si>
  <si>
    <t>Słuchacze</t>
  </si>
  <si>
    <t>cudzoziemcy</t>
  </si>
  <si>
    <t>razem</t>
  </si>
  <si>
    <t>Ogółem</t>
  </si>
  <si>
    <t xml:space="preserve">Studia doktoranckie </t>
  </si>
  <si>
    <t>Dziedziny / dyscypliny naukowe</t>
  </si>
  <si>
    <t>Liczba doktorantów na studiach</t>
  </si>
  <si>
    <t>stacjonarnych</t>
  </si>
  <si>
    <t>niestacjonarnych</t>
  </si>
  <si>
    <t>teologia</t>
  </si>
  <si>
    <t>prawo</t>
  </si>
  <si>
    <t>prawo kanoniczne</t>
  </si>
  <si>
    <t>archeologia</t>
  </si>
  <si>
    <t>historia</t>
  </si>
  <si>
    <t>socjologia</t>
  </si>
  <si>
    <t>nauki o polityce</t>
  </si>
  <si>
    <t>matematyka</t>
  </si>
  <si>
    <t>fizyka</t>
  </si>
  <si>
    <t>literaturoznawstwo</t>
  </si>
  <si>
    <t>psychologia</t>
  </si>
  <si>
    <t>filozofia</t>
  </si>
  <si>
    <t xml:space="preserve">Ogółem </t>
  </si>
  <si>
    <t>Archiwistyka i zarządzanie dokumentacją</t>
  </si>
  <si>
    <t>Ekonomia menedżerska</t>
  </si>
  <si>
    <t>WFCH</t>
  </si>
  <si>
    <t>Interdyscyplinarne programy i kwalifikacje związane z prowadzeniem działalności gospodarczej, administracją i prawem (0488)</t>
  </si>
  <si>
    <t>Kształcenie gdzie indziej niesklasyfikowane (0119)</t>
  </si>
  <si>
    <t>Kształcenie nauczycieli bez specjalizacji tematycznej (0113)</t>
  </si>
  <si>
    <t>Kształcenie nauczycieli nauczania przedszkolnego (0112)</t>
  </si>
  <si>
    <t>Kształcenie nauczycieli ze specjalizacją tematyczną (0114)</t>
  </si>
  <si>
    <t>Nauki o środowisku nieokreślone dalej (0520)</t>
  </si>
  <si>
    <t>Prawo (0421)</t>
  </si>
  <si>
    <t>Przedmioty humanistyczne (z wyłączeniem języków) gdzie indziej niesklasyfikowane (0229)</t>
  </si>
  <si>
    <t>Psychologia (0313)</t>
  </si>
  <si>
    <t>Techniki audiowizualne i produkcja mediów (0211)</t>
  </si>
  <si>
    <t>Zarządzanie i administracja (0413)</t>
  </si>
  <si>
    <t>wszyscy doktoranci</t>
  </si>
  <si>
    <t>Religia i teologia (0221)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</si>
</sst>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21" xfId="0" applyNumberFormat="1" applyFont="1" applyFill="1" applyBorder="1" applyAlignment="1" applyProtection="1">
      <alignment horizontal="left" vertical="center"/>
    </xf>
    <xf numFmtId="0" fontId="3" fillId="0" borderId="21" xfId="0" applyNumberFormat="1" applyFont="1" applyFill="1" applyBorder="1" applyAlignment="1" applyProtection="1">
      <alignment horizontal="left" vertical="center" wrapText="1"/>
    </xf>
    <xf numFmtId="0" fontId="3" fillId="0" borderId="28" xfId="0" applyNumberFormat="1" applyFont="1" applyFill="1" applyBorder="1" applyAlignment="1" applyProtection="1">
      <alignment horizontal="left" vertical="center"/>
    </xf>
    <xf numFmtId="0" fontId="4" fillId="0" borderId="32" xfId="0" applyNumberFormat="1" applyFont="1" applyFill="1" applyBorder="1" applyAlignment="1" applyProtection="1">
      <alignment horizontal="center" vertical="center"/>
    </xf>
    <xf numFmtId="0" fontId="3" fillId="0" borderId="32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vertical="center"/>
    </xf>
    <xf numFmtId="0" fontId="3" fillId="0" borderId="25" xfId="0" applyNumberFormat="1" applyFont="1" applyFill="1" applyBorder="1" applyAlignment="1" applyProtection="1">
      <alignment horizontal="left" vertical="center"/>
    </xf>
    <xf numFmtId="3" fontId="3" fillId="2" borderId="33" xfId="0" applyNumberFormat="1" applyFont="1" applyFill="1" applyBorder="1" applyAlignment="1" applyProtection="1">
      <alignment horizontal="center"/>
    </xf>
    <xf numFmtId="0" fontId="7" fillId="3" borderId="23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6" fillId="0" borderId="23" xfId="0" applyNumberFormat="1" applyFont="1" applyFill="1" applyBorder="1" applyAlignment="1" applyProtection="1">
      <alignment horizontal="left" vertical="center"/>
    </xf>
    <xf numFmtId="49" fontId="7" fillId="4" borderId="23" xfId="0" applyNumberFormat="1" applyFont="1" applyFill="1" applyBorder="1" applyAlignment="1" applyProtection="1">
      <alignment horizontal="left" vertical="center"/>
    </xf>
    <xf numFmtId="0" fontId="6" fillId="0" borderId="23" xfId="0" applyNumberFormat="1" applyFont="1" applyFill="1" applyBorder="1" applyAlignment="1" applyProtection="1">
      <alignment horizontal="left" vertical="center"/>
    </xf>
    <xf numFmtId="3" fontId="6" fillId="0" borderId="23" xfId="0" applyNumberFormat="1" applyFont="1" applyFill="1" applyBorder="1" applyAlignment="1" applyProtection="1">
      <alignment horizontal="center" vertical="center"/>
    </xf>
    <xf numFmtId="3" fontId="7" fillId="3" borderId="23" xfId="0" applyNumberFormat="1" applyFont="1" applyFill="1" applyBorder="1" applyAlignment="1" applyProtection="1">
      <alignment horizontal="center" vertical="center"/>
    </xf>
    <xf numFmtId="3" fontId="7" fillId="4" borderId="23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vertical="center"/>
    </xf>
    <xf numFmtId="0" fontId="6" fillId="3" borderId="23" xfId="0" applyNumberFormat="1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8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7" fillId="4" borderId="23" xfId="0" applyNumberFormat="1" applyFont="1" applyFill="1" applyBorder="1" applyAlignment="1" applyProtection="1">
      <alignment horizontal="center" vertical="center"/>
    </xf>
    <xf numFmtId="0" fontId="4" fillId="0" borderId="23" xfId="0" applyNumberFormat="1" applyFont="1" applyFill="1" applyBorder="1" applyAlignment="1" applyProtection="1">
      <alignment horizontal="left" vertical="center" wrapText="1"/>
    </xf>
    <xf numFmtId="3" fontId="6" fillId="0" borderId="22" xfId="0" applyNumberFormat="1" applyFont="1" applyFill="1" applyBorder="1" applyAlignment="1" applyProtection="1">
      <alignment horizontal="center" vertical="center"/>
    </xf>
    <xf numFmtId="0" fontId="0" fillId="0" borderId="23" xfId="0" applyBorder="1"/>
    <xf numFmtId="3" fontId="6" fillId="0" borderId="56" xfId="0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3" fontId="6" fillId="0" borderId="23" xfId="0" applyNumberFormat="1" applyFont="1" applyFill="1" applyBorder="1" applyAlignment="1" applyProtection="1">
      <alignment horizontal="left" vertical="center" wrapText="1"/>
    </xf>
    <xf numFmtId="0" fontId="9" fillId="0" borderId="23" xfId="0" applyFont="1" applyBorder="1" applyAlignment="1">
      <alignment horizontal="left" wrapText="1"/>
    </xf>
    <xf numFmtId="3" fontId="7" fillId="5" borderId="23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5" xfId="0" applyNumberFormat="1" applyFont="1" applyFill="1" applyBorder="1" applyAlignment="1" applyProtection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3" fontId="3" fillId="2" borderId="3" xfId="0" applyNumberFormat="1" applyFont="1" applyFill="1" applyBorder="1" applyAlignment="1" applyProtection="1">
      <alignment horizontal="center"/>
    </xf>
    <xf numFmtId="3" fontId="3" fillId="2" borderId="5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6" xfId="0" applyNumberFormat="1" applyFont="1" applyFill="1" applyBorder="1" applyAlignment="1" applyProtection="1">
      <alignment horizontal="center" vertical="center"/>
    </xf>
    <xf numFmtId="0" fontId="4" fillId="0" borderId="37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textRotation="45" wrapText="1"/>
    </xf>
    <xf numFmtId="0" fontId="3" fillId="0" borderId="8" xfId="0" applyNumberFormat="1" applyFont="1" applyFill="1" applyBorder="1" applyAlignment="1" applyProtection="1">
      <alignment horizontal="center" vertical="center" textRotation="45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 wrapText="1"/>
    </xf>
    <xf numFmtId="3" fontId="3" fillId="0" borderId="7" xfId="0" applyNumberFormat="1" applyFont="1" applyFill="1" applyBorder="1" applyAlignment="1" applyProtection="1">
      <alignment horizontal="center" vertical="center" wrapText="1"/>
    </xf>
    <xf numFmtId="3" fontId="3" fillId="0" borderId="14" xfId="0" applyNumberFormat="1" applyFont="1" applyFill="1" applyBorder="1" applyAlignment="1" applyProtection="1">
      <alignment horizontal="center" vertical="center" wrapText="1"/>
    </xf>
    <xf numFmtId="0" fontId="3" fillId="2" borderId="54" xfId="0" applyNumberFormat="1" applyFont="1" applyFill="1" applyBorder="1" applyAlignment="1" applyProtection="1">
      <alignment horizontal="center"/>
    </xf>
    <xf numFmtId="0" fontId="3" fillId="2" borderId="49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 vertical="center" textRotation="45" wrapText="1"/>
    </xf>
    <xf numFmtId="0" fontId="3" fillId="0" borderId="13" xfId="0" applyNumberFormat="1" applyFont="1" applyFill="1" applyBorder="1" applyAlignment="1" applyProtection="1">
      <alignment horizontal="center" vertical="center" textRotation="45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</xf>
    <xf numFmtId="0" fontId="1" fillId="0" borderId="45" xfId="0" applyNumberFormat="1" applyFont="1" applyFill="1" applyBorder="1" applyAlignment="1" applyProtection="1">
      <alignment horizontal="center" vertical="center" wrapText="1"/>
    </xf>
    <xf numFmtId="0" fontId="1" fillId="0" borderId="46" xfId="0" applyNumberFormat="1" applyFont="1" applyFill="1" applyBorder="1" applyAlignment="1" applyProtection="1">
      <alignment horizontal="center" vertical="center" wrapText="1"/>
    </xf>
    <xf numFmtId="0" fontId="8" fillId="0" borderId="47" xfId="0" applyNumberFormat="1" applyFont="1" applyFill="1" applyBorder="1" applyAlignment="1" applyProtection="1">
      <alignment horizontal="center" vertical="center" wrapText="1"/>
    </xf>
    <xf numFmtId="0" fontId="8" fillId="0" borderId="49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6" fillId="0" borderId="31" xfId="0" applyNumberFormat="1" applyFont="1" applyFill="1" applyBorder="1" applyAlignment="1" applyProtection="1">
      <alignment horizontal="left" vertical="center"/>
    </xf>
    <xf numFmtId="49" fontId="6" fillId="0" borderId="41" xfId="0" applyNumberFormat="1" applyFont="1" applyFill="1" applyBorder="1" applyAlignment="1" applyProtection="1">
      <alignment horizontal="left" vertical="center"/>
    </xf>
    <xf numFmtId="49" fontId="7" fillId="4" borderId="24" xfId="0" applyNumberFormat="1" applyFont="1" applyFill="1" applyBorder="1" applyAlignment="1" applyProtection="1">
      <alignment horizontal="center" vertical="center"/>
    </xf>
    <xf numFmtId="49" fontId="7" fillId="4" borderId="43" xfId="0" applyNumberFormat="1" applyFont="1" applyFill="1" applyBorder="1" applyAlignment="1" applyProtection="1">
      <alignment horizontal="center" vertical="center"/>
    </xf>
    <xf numFmtId="49" fontId="7" fillId="4" borderId="22" xfId="0" applyNumberFormat="1" applyFont="1" applyFill="1" applyBorder="1" applyAlignment="1" applyProtection="1">
      <alignment horizontal="center" vertical="center"/>
    </xf>
    <xf numFmtId="0" fontId="6" fillId="0" borderId="31" xfId="0" applyNumberFormat="1" applyFont="1" applyFill="1" applyBorder="1" applyAlignment="1" applyProtection="1">
      <alignment horizontal="left" vertical="center"/>
    </xf>
    <xf numFmtId="0" fontId="6" fillId="0" borderId="44" xfId="0" applyNumberFormat="1" applyFont="1" applyFill="1" applyBorder="1" applyAlignment="1" applyProtection="1">
      <alignment horizontal="left" vertical="center"/>
    </xf>
    <xf numFmtId="0" fontId="6" fillId="0" borderId="41" xfId="0" applyNumberFormat="1" applyFont="1" applyFill="1" applyBorder="1" applyAlignment="1" applyProtection="1">
      <alignment horizontal="left" vertical="center"/>
    </xf>
    <xf numFmtId="0" fontId="7" fillId="4" borderId="24" xfId="0" applyNumberFormat="1" applyFont="1" applyFill="1" applyBorder="1" applyAlignment="1" applyProtection="1">
      <alignment horizontal="center" vertical="center"/>
    </xf>
    <xf numFmtId="0" fontId="7" fillId="4" borderId="43" xfId="0" applyNumberFormat="1" applyFont="1" applyFill="1" applyBorder="1" applyAlignment="1" applyProtection="1">
      <alignment horizontal="center" vertical="center"/>
    </xf>
    <xf numFmtId="0" fontId="7" fillId="4" borderId="22" xfId="0" applyNumberFormat="1" applyFont="1" applyFill="1" applyBorder="1" applyAlignment="1" applyProtection="1">
      <alignment horizontal="center" vertical="center"/>
    </xf>
    <xf numFmtId="0" fontId="7" fillId="3" borderId="23" xfId="0" applyNumberFormat="1" applyFont="1" applyFill="1" applyBorder="1" applyAlignment="1" applyProtection="1">
      <alignment horizontal="center" vertical="center"/>
    </xf>
    <xf numFmtId="0" fontId="7" fillId="4" borderId="23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3" fillId="0" borderId="18" xfId="0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</xf>
    <xf numFmtId="0" fontId="3" fillId="0" borderId="3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9" xfId="0" applyNumberFormat="1" applyFont="1" applyFill="1" applyBorder="1" applyAlignment="1" applyProtection="1">
      <alignment horizontal="center" vertical="center"/>
    </xf>
    <xf numFmtId="0" fontId="3" fillId="0" borderId="30" xfId="0" applyNumberFormat="1" applyFont="1" applyFill="1" applyBorder="1" applyAlignment="1" applyProtection="1">
      <alignment horizontal="center" vertical="center"/>
    </xf>
    <xf numFmtId="0" fontId="3" fillId="0" borderId="31" xfId="0" applyNumberFormat="1" applyFont="1" applyFill="1" applyBorder="1" applyAlignment="1" applyProtection="1">
      <alignment horizontal="center" vertical="center"/>
    </xf>
    <xf numFmtId="0" fontId="4" fillId="0" borderId="33" xfId="0" applyNumberFormat="1" applyFont="1" applyFill="1" applyBorder="1" applyAlignment="1" applyProtection="1">
      <alignment horizontal="center" vertical="center"/>
    </xf>
    <xf numFmtId="0" fontId="1" fillId="2" borderId="55" xfId="0" applyNumberFormat="1" applyFont="1" applyFill="1" applyBorder="1" applyAlignment="1" applyProtection="1">
      <alignment horizont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1" fillId="2" borderId="54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5" fillId="0" borderId="42" xfId="0" applyNumberFormat="1" applyFont="1" applyFill="1" applyBorder="1" applyAlignment="1" applyProtection="1">
      <alignment horizontal="center" vertical="center"/>
    </xf>
    <xf numFmtId="0" fontId="5" fillId="0" borderId="38" xfId="0" applyNumberFormat="1" applyFont="1" applyFill="1" applyBorder="1" applyAlignment="1" applyProtection="1">
      <alignment horizontal="center" vertical="center"/>
    </xf>
    <xf numFmtId="0" fontId="5" fillId="3" borderId="32" xfId="0" applyNumberFormat="1" applyFont="1" applyFill="1" applyBorder="1" applyAlignment="1" applyProtection="1">
      <alignment horizont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0" fontId="1" fillId="2" borderId="32" xfId="0" applyNumberFormat="1" applyFont="1" applyFill="1" applyBorder="1" applyAlignment="1" applyProtection="1">
      <alignment horizontal="center"/>
    </xf>
    <xf numFmtId="0" fontId="3" fillId="0" borderId="51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top"/>
    </xf>
    <xf numFmtId="0" fontId="3" fillId="0" borderId="50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top"/>
    </xf>
    <xf numFmtId="0" fontId="3" fillId="0" borderId="52" xfId="0" applyNumberFormat="1" applyFont="1" applyFill="1" applyBorder="1" applyAlignment="1" applyProtection="1">
      <alignment horizontal="center" vertical="center" wrapText="1"/>
    </xf>
    <xf numFmtId="0" fontId="3" fillId="0" borderId="50" xfId="0" applyNumberFormat="1" applyFont="1" applyFill="1" applyBorder="1" applyAlignment="1" applyProtection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</xf>
    <xf numFmtId="0" fontId="6" fillId="0" borderId="30" xfId="0" applyNumberFormat="1" applyFont="1" applyFill="1" applyBorder="1" applyAlignment="1" applyProtection="1">
      <alignment horizontal="center" vertical="top"/>
    </xf>
    <xf numFmtId="0" fontId="3" fillId="0" borderId="52" xfId="0" applyNumberFormat="1" applyFont="1" applyFill="1" applyBorder="1" applyAlignment="1" applyProtection="1">
      <alignment horizontal="center" vertical="center"/>
    </xf>
    <xf numFmtId="3" fontId="5" fillId="0" borderId="7" xfId="0" applyNumberFormat="1" applyFont="1" applyFill="1" applyBorder="1" applyAlignment="1" applyProtection="1">
      <alignment horizontal="center" vertical="center"/>
    </xf>
    <xf numFmtId="3" fontId="5" fillId="0" borderId="14" xfId="0" applyNumberFormat="1" applyFont="1" applyFill="1" applyBorder="1" applyAlignment="1" applyProtection="1">
      <alignment horizontal="center" vertical="center"/>
    </xf>
    <xf numFmtId="3" fontId="5" fillId="0" borderId="26" xfId="0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/>
    </xf>
    <xf numFmtId="3" fontId="5" fillId="0" borderId="27" xfId="0" applyNumberFormat="1" applyFont="1" applyFill="1" applyBorder="1" applyAlignment="1" applyProtection="1">
      <alignment horizontal="center" vertical="center"/>
    </xf>
    <xf numFmtId="3" fontId="5" fillId="0" borderId="13" xfId="0" applyNumberFormat="1" applyFont="1" applyFill="1" applyBorder="1" applyAlignment="1" applyProtection="1">
      <alignment horizontal="center" vertical="center"/>
    </xf>
    <xf numFmtId="3" fontId="5" fillId="0" borderId="35" xfId="0" applyNumberFormat="1" applyFont="1" applyFill="1" applyBorder="1" applyAlignment="1" applyProtection="1">
      <alignment horizontal="center" vertical="center"/>
    </xf>
    <xf numFmtId="3" fontId="5" fillId="0" borderId="38" xfId="0" applyNumberFormat="1" applyFont="1" applyFill="1" applyBorder="1" applyAlignment="1" applyProtection="1">
      <alignment horizontal="center" vertical="center"/>
    </xf>
    <xf numFmtId="3" fontId="5" fillId="0" borderId="42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center"/>
    </xf>
    <xf numFmtId="3" fontId="5" fillId="2" borderId="2" xfId="0" applyNumberFormat="1" applyFont="1" applyFill="1" applyBorder="1" applyAlignment="1" applyProtection="1">
      <alignment horizontal="center" vertical="center"/>
    </xf>
    <xf numFmtId="3" fontId="5" fillId="0" borderId="15" xfId="0" applyNumberFormat="1" applyFont="1" applyFill="1" applyBorder="1" applyAlignment="1" applyProtection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</xf>
    <xf numFmtId="3" fontId="5" fillId="2" borderId="13" xfId="0" applyNumberFormat="1" applyFont="1" applyFill="1" applyBorder="1" applyAlignment="1" applyProtection="1">
      <alignment horizontal="center" vertical="center"/>
    </xf>
    <xf numFmtId="3" fontId="5" fillId="0" borderId="18" xfId="0" applyNumberFormat="1" applyFont="1" applyFill="1" applyBorder="1" applyAlignment="1" applyProtection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/>
    </xf>
    <xf numFmtId="3" fontId="5" fillId="2" borderId="25" xfId="0" applyNumberFormat="1" applyFont="1" applyFill="1" applyBorder="1" applyAlignment="1" applyProtection="1">
      <alignment horizontal="center" vertical="center"/>
    </xf>
    <xf numFmtId="3" fontId="5" fillId="0" borderId="22" xfId="0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top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/>
    </xf>
    <xf numFmtId="0" fontId="4" fillId="0" borderId="30" xfId="0" applyNumberFormat="1" applyFont="1" applyFill="1" applyBorder="1" applyAlignment="1" applyProtection="1">
      <alignment horizontal="center" vertical="center"/>
    </xf>
    <xf numFmtId="0" fontId="4" fillId="0" borderId="31" xfId="0" applyNumberFormat="1" applyFont="1" applyFill="1" applyBorder="1" applyAlignment="1" applyProtection="1">
      <alignment horizontal="center" vertical="center"/>
    </xf>
    <xf numFmtId="3" fontId="5" fillId="2" borderId="27" xfId="0" applyNumberFormat="1" applyFont="1" applyFill="1" applyBorder="1" applyAlignment="1" applyProtection="1">
      <alignment horizontal="center" vertical="center"/>
    </xf>
    <xf numFmtId="3" fontId="5" fillId="0" borderId="29" xfId="0" applyNumberFormat="1" applyFont="1" applyFill="1" applyBorder="1" applyAlignment="1" applyProtection="1">
      <alignment horizontal="center" vertical="center"/>
    </xf>
    <xf numFmtId="3" fontId="5" fillId="2" borderId="9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34" xfId="0" applyNumberFormat="1" applyFont="1" applyFill="1" applyBorder="1" applyAlignment="1" applyProtection="1">
      <alignment horizontal="center" vertical="center"/>
    </xf>
    <xf numFmtId="3" fontId="5" fillId="2" borderId="32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top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top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3" fontId="5" fillId="2" borderId="21" xfId="0" applyNumberFormat="1" applyFont="1" applyFill="1" applyBorder="1" applyAlignment="1" applyProtection="1">
      <alignment horizontal="center" vertical="center"/>
    </xf>
    <xf numFmtId="3" fontId="6" fillId="0" borderId="18" xfId="0" applyNumberFormat="1" applyFont="1" applyFill="1" applyBorder="1" applyAlignment="1" applyProtection="1">
      <alignment horizontal="center" vertical="top"/>
    </xf>
    <xf numFmtId="0" fontId="3" fillId="0" borderId="20" xfId="0" applyNumberFormat="1" applyFont="1" applyFill="1" applyBorder="1" applyAlignment="1" applyProtection="1">
      <alignment horizontal="center" vertical="top"/>
    </xf>
    <xf numFmtId="0" fontId="4" fillId="0" borderId="39" xfId="0" applyNumberFormat="1" applyFont="1" applyFill="1" applyBorder="1" applyAlignment="1" applyProtection="1">
      <alignment horizontal="center" vertical="center"/>
    </xf>
    <xf numFmtId="0" fontId="4" fillId="0" borderId="40" xfId="0" applyNumberFormat="1" applyFont="1" applyFill="1" applyBorder="1" applyAlignment="1" applyProtection="1">
      <alignment horizontal="center" vertical="center"/>
    </xf>
    <xf numFmtId="0" fontId="4" fillId="0" borderId="41" xfId="0" applyNumberFormat="1" applyFont="1" applyFill="1" applyBorder="1" applyAlignment="1" applyProtection="1">
      <alignment horizontal="center" vertical="center"/>
    </xf>
    <xf numFmtId="3" fontId="5" fillId="0" borderId="39" xfId="0" applyNumberFormat="1" applyFont="1" applyFill="1" applyBorder="1" applyAlignment="1" applyProtection="1">
      <alignment horizontal="center" vertical="center"/>
    </xf>
    <xf numFmtId="0" fontId="3" fillId="0" borderId="40" xfId="0" applyNumberFormat="1" applyFont="1" applyFill="1" applyBorder="1" applyAlignment="1" applyProtection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/>
    </xf>
    <xf numFmtId="3" fontId="5" fillId="0" borderId="33" xfId="0" applyNumberFormat="1" applyFon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/>
    </xf>
    <xf numFmtId="3" fontId="1" fillId="2" borderId="34" xfId="0" applyNumberFormat="1" applyFont="1" applyFill="1" applyBorder="1" applyAlignment="1" applyProtection="1">
      <alignment horizontal="center"/>
    </xf>
    <xf numFmtId="3" fontId="5" fillId="2" borderId="33" xfId="0" applyNumberFormat="1" applyFont="1" applyFill="1" applyBorder="1" applyAlignment="1" applyProtection="1">
      <alignment horizontal="center" vertical="center"/>
    </xf>
    <xf numFmtId="3" fontId="5" fillId="3" borderId="35" xfId="0" applyNumberFormat="1" applyFont="1" applyFill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F8" sqref="F8"/>
    </sheetView>
  </sheetViews>
  <sheetFormatPr defaultRowHeight="15" x14ac:dyDescent="0.25"/>
  <cols>
    <col min="1" max="1" width="8" customWidth="1"/>
    <col min="2" max="2" width="29.85546875" customWidth="1"/>
    <col min="3" max="3" width="7.28515625" customWidth="1"/>
    <col min="4" max="5" width="8" customWidth="1"/>
    <col min="6" max="6" width="9.7109375" customWidth="1"/>
    <col min="7" max="9" width="8" customWidth="1"/>
    <col min="10" max="10" width="9.28515625" customWidth="1"/>
    <col min="11" max="11" width="9.140625" customWidth="1"/>
  </cols>
  <sheetData>
    <row r="1" spans="1:11" ht="15.75" thickBot="1" x14ac:dyDescent="0.3">
      <c r="A1" s="55" t="s">
        <v>0</v>
      </c>
      <c r="B1" s="57" t="s">
        <v>1</v>
      </c>
      <c r="C1" s="59" t="s">
        <v>2</v>
      </c>
      <c r="D1" s="60"/>
      <c r="E1" s="61"/>
      <c r="F1" s="62" t="s">
        <v>3</v>
      </c>
      <c r="G1" s="59" t="s">
        <v>4</v>
      </c>
      <c r="H1" s="60"/>
      <c r="I1" s="61"/>
      <c r="J1" s="62" t="s">
        <v>5</v>
      </c>
      <c r="K1" s="64" t="s">
        <v>6</v>
      </c>
    </row>
    <row r="2" spans="1:11" ht="15.75" thickBot="1" x14ac:dyDescent="0.3">
      <c r="A2" s="56"/>
      <c r="B2" s="58"/>
      <c r="C2" s="1" t="s">
        <v>7</v>
      </c>
      <c r="D2" s="2" t="s">
        <v>8</v>
      </c>
      <c r="E2" s="3" t="s">
        <v>9</v>
      </c>
      <c r="F2" s="63"/>
      <c r="G2" s="1" t="s">
        <v>7</v>
      </c>
      <c r="H2" s="2" t="s">
        <v>8</v>
      </c>
      <c r="I2" s="3" t="s">
        <v>9</v>
      </c>
      <c r="J2" s="63"/>
      <c r="K2" s="65"/>
    </row>
    <row r="3" spans="1:11" x14ac:dyDescent="0.25">
      <c r="A3" s="42" t="s">
        <v>10</v>
      </c>
      <c r="B3" s="4" t="s">
        <v>11</v>
      </c>
      <c r="C3" s="94"/>
      <c r="D3" s="139">
        <v>156</v>
      </c>
      <c r="E3" s="140">
        <v>49</v>
      </c>
      <c r="F3" s="141">
        <f t="shared" ref="F3:F40" si="0">SUM(C3:E3)</f>
        <v>205</v>
      </c>
      <c r="G3" s="142"/>
      <c r="H3" s="95">
        <v>6</v>
      </c>
      <c r="I3" s="96">
        <v>2</v>
      </c>
      <c r="J3" s="141">
        <f>SUM(G3:I3)</f>
        <v>8</v>
      </c>
      <c r="K3" s="130">
        <f>SUM(F3:F4,J3:J4)</f>
        <v>330</v>
      </c>
    </row>
    <row r="4" spans="1:11" ht="15.75" thickBot="1" x14ac:dyDescent="0.3">
      <c r="A4" s="45"/>
      <c r="B4" s="5" t="s">
        <v>12</v>
      </c>
      <c r="C4" s="97"/>
      <c r="D4" s="143">
        <v>111</v>
      </c>
      <c r="E4" s="144">
        <v>6</v>
      </c>
      <c r="F4" s="145">
        <f t="shared" si="0"/>
        <v>117</v>
      </c>
      <c r="G4" s="146"/>
      <c r="H4" s="92"/>
      <c r="I4" s="93"/>
      <c r="J4" s="145">
        <f t="shared" ref="J4:J40" si="1">SUM(G4:I4)</f>
        <v>0</v>
      </c>
      <c r="K4" s="131"/>
    </row>
    <row r="5" spans="1:11" x14ac:dyDescent="0.25">
      <c r="A5" s="42" t="s">
        <v>13</v>
      </c>
      <c r="B5" s="4" t="s">
        <v>14</v>
      </c>
      <c r="C5" s="94"/>
      <c r="D5" s="139">
        <v>73</v>
      </c>
      <c r="E5" s="140">
        <v>28</v>
      </c>
      <c r="F5" s="141">
        <f t="shared" si="0"/>
        <v>101</v>
      </c>
      <c r="G5" s="142"/>
      <c r="H5" s="95">
        <v>2</v>
      </c>
      <c r="I5" s="96">
        <v>4</v>
      </c>
      <c r="J5" s="141">
        <f t="shared" si="1"/>
        <v>6</v>
      </c>
      <c r="K5" s="130">
        <f>SUM(F5:F7,J5:J7)</f>
        <v>656</v>
      </c>
    </row>
    <row r="6" spans="1:11" x14ac:dyDescent="0.25">
      <c r="A6" s="44"/>
      <c r="B6" s="6" t="s">
        <v>15</v>
      </c>
      <c r="C6" s="101"/>
      <c r="D6" s="147">
        <v>92</v>
      </c>
      <c r="E6" s="148">
        <v>72</v>
      </c>
      <c r="F6" s="149">
        <f t="shared" si="0"/>
        <v>164</v>
      </c>
      <c r="G6" s="150"/>
      <c r="H6" s="102"/>
      <c r="I6" s="103"/>
      <c r="J6" s="149">
        <f t="shared" si="1"/>
        <v>0</v>
      </c>
      <c r="K6" s="132"/>
    </row>
    <row r="7" spans="1:11" ht="15.75" thickBot="1" x14ac:dyDescent="0.3">
      <c r="A7" s="45"/>
      <c r="B7" s="5" t="s">
        <v>16</v>
      </c>
      <c r="C7" s="97">
        <v>378</v>
      </c>
      <c r="D7" s="143"/>
      <c r="E7" s="144"/>
      <c r="F7" s="145">
        <f t="shared" si="0"/>
        <v>378</v>
      </c>
      <c r="G7" s="91">
        <v>7</v>
      </c>
      <c r="H7" s="151"/>
      <c r="I7" s="93"/>
      <c r="J7" s="145">
        <f t="shared" si="1"/>
        <v>7</v>
      </c>
      <c r="K7" s="131"/>
    </row>
    <row r="8" spans="1:11" x14ac:dyDescent="0.25">
      <c r="A8" s="52" t="s">
        <v>17</v>
      </c>
      <c r="B8" s="4" t="s">
        <v>18</v>
      </c>
      <c r="C8" s="94"/>
      <c r="D8" s="139">
        <v>147</v>
      </c>
      <c r="E8" s="140">
        <v>58</v>
      </c>
      <c r="F8" s="141">
        <f t="shared" si="0"/>
        <v>205</v>
      </c>
      <c r="G8" s="142"/>
      <c r="H8" s="95">
        <v>1</v>
      </c>
      <c r="I8" s="96"/>
      <c r="J8" s="141">
        <f t="shared" si="1"/>
        <v>1</v>
      </c>
      <c r="K8" s="133">
        <f>SUM(F8:F12,J8:J12)</f>
        <v>599</v>
      </c>
    </row>
    <row r="9" spans="1:11" x14ac:dyDescent="0.25">
      <c r="A9" s="53"/>
      <c r="B9" s="7" t="s">
        <v>19</v>
      </c>
      <c r="C9" s="152"/>
      <c r="D9" s="147">
        <v>26</v>
      </c>
      <c r="E9" s="148"/>
      <c r="F9" s="149">
        <f t="shared" si="0"/>
        <v>26</v>
      </c>
      <c r="G9" s="150"/>
      <c r="H9" s="102"/>
      <c r="I9" s="103"/>
      <c r="J9" s="149">
        <f t="shared" si="1"/>
        <v>0</v>
      </c>
      <c r="K9" s="134"/>
    </row>
    <row r="10" spans="1:11" x14ac:dyDescent="0.25">
      <c r="A10" s="53"/>
      <c r="B10" s="7" t="s">
        <v>20</v>
      </c>
      <c r="C10" s="152"/>
      <c r="D10" s="147">
        <v>135</v>
      </c>
      <c r="E10" s="148">
        <v>17</v>
      </c>
      <c r="F10" s="149">
        <f t="shared" si="0"/>
        <v>152</v>
      </c>
      <c r="G10" s="150"/>
      <c r="H10" s="102">
        <v>1</v>
      </c>
      <c r="I10" s="103"/>
      <c r="J10" s="149">
        <f t="shared" si="1"/>
        <v>1</v>
      </c>
      <c r="K10" s="134"/>
    </row>
    <row r="11" spans="1:11" x14ac:dyDescent="0.25">
      <c r="A11" s="53"/>
      <c r="B11" s="8" t="s">
        <v>21</v>
      </c>
      <c r="C11" s="153"/>
      <c r="D11" s="154">
        <v>99</v>
      </c>
      <c r="E11" s="155">
        <v>81</v>
      </c>
      <c r="F11" s="156">
        <f t="shared" si="0"/>
        <v>180</v>
      </c>
      <c r="G11" s="157"/>
      <c r="H11" s="105">
        <v>1</v>
      </c>
      <c r="I11" s="106"/>
      <c r="J11" s="156">
        <f t="shared" si="1"/>
        <v>1</v>
      </c>
      <c r="K11" s="134"/>
    </row>
    <row r="12" spans="1:11" ht="15.75" thickBot="1" x14ac:dyDescent="0.3">
      <c r="A12" s="54"/>
      <c r="B12" s="5" t="s">
        <v>22</v>
      </c>
      <c r="C12" s="97"/>
      <c r="D12" s="143">
        <v>33</v>
      </c>
      <c r="E12" s="144"/>
      <c r="F12" s="158">
        <f>SUM(C12:E12)</f>
        <v>33</v>
      </c>
      <c r="G12" s="146"/>
      <c r="H12" s="92"/>
      <c r="I12" s="93"/>
      <c r="J12" s="158">
        <f>SUM(G12:I12)</f>
        <v>0</v>
      </c>
      <c r="K12" s="135"/>
    </row>
    <row r="13" spans="1:11" ht="15.75" thickBot="1" x14ac:dyDescent="0.3">
      <c r="A13" s="9" t="s">
        <v>23</v>
      </c>
      <c r="B13" s="10" t="s">
        <v>24</v>
      </c>
      <c r="C13" s="107">
        <v>97</v>
      </c>
      <c r="D13" s="159"/>
      <c r="E13" s="160"/>
      <c r="F13" s="161">
        <f t="shared" si="0"/>
        <v>97</v>
      </c>
      <c r="G13" s="98">
        <v>1</v>
      </c>
      <c r="H13" s="162"/>
      <c r="I13" s="100"/>
      <c r="J13" s="161">
        <f t="shared" si="1"/>
        <v>1</v>
      </c>
      <c r="K13" s="136">
        <f>SUM(F13,J13)</f>
        <v>98</v>
      </c>
    </row>
    <row r="14" spans="1:11" x14ac:dyDescent="0.25">
      <c r="A14" s="42" t="s">
        <v>25</v>
      </c>
      <c r="B14" s="4" t="s">
        <v>26</v>
      </c>
      <c r="C14" s="94"/>
      <c r="D14" s="139">
        <v>72</v>
      </c>
      <c r="E14" s="140">
        <v>19</v>
      </c>
      <c r="F14" s="141">
        <f t="shared" si="0"/>
        <v>91</v>
      </c>
      <c r="G14" s="142"/>
      <c r="H14" s="95"/>
      <c r="I14" s="96"/>
      <c r="J14" s="141">
        <f t="shared" si="1"/>
        <v>0</v>
      </c>
      <c r="K14" s="130">
        <f>SUM(F14:F17,J14:J17)</f>
        <v>604</v>
      </c>
    </row>
    <row r="15" spans="1:11" x14ac:dyDescent="0.25">
      <c r="A15" s="44"/>
      <c r="B15" s="6" t="s">
        <v>27</v>
      </c>
      <c r="C15" s="101"/>
      <c r="D15" s="147">
        <v>23</v>
      </c>
      <c r="E15" s="148">
        <v>7</v>
      </c>
      <c r="F15" s="149">
        <f t="shared" si="0"/>
        <v>30</v>
      </c>
      <c r="G15" s="150"/>
      <c r="H15" s="102"/>
      <c r="I15" s="103">
        <v>1</v>
      </c>
      <c r="J15" s="149">
        <f t="shared" si="1"/>
        <v>1</v>
      </c>
      <c r="K15" s="132"/>
    </row>
    <row r="16" spans="1:11" x14ac:dyDescent="0.25">
      <c r="A16" s="44"/>
      <c r="B16" s="7" t="s">
        <v>28</v>
      </c>
      <c r="C16" s="152"/>
      <c r="D16" s="147">
        <v>193</v>
      </c>
      <c r="E16" s="148">
        <v>69</v>
      </c>
      <c r="F16" s="149">
        <f t="shared" si="0"/>
        <v>262</v>
      </c>
      <c r="G16" s="150"/>
      <c r="H16" s="102">
        <v>6</v>
      </c>
      <c r="I16" s="103"/>
      <c r="J16" s="149">
        <f t="shared" si="1"/>
        <v>6</v>
      </c>
      <c r="K16" s="132"/>
    </row>
    <row r="17" spans="1:11" ht="15.75" thickBot="1" x14ac:dyDescent="0.3">
      <c r="A17" s="44"/>
      <c r="B17" s="6" t="s">
        <v>29</v>
      </c>
      <c r="C17" s="101"/>
      <c r="D17" s="147">
        <v>145</v>
      </c>
      <c r="E17" s="148">
        <v>64</v>
      </c>
      <c r="F17" s="149">
        <f t="shared" si="0"/>
        <v>209</v>
      </c>
      <c r="G17" s="150"/>
      <c r="H17" s="102">
        <v>3</v>
      </c>
      <c r="I17" s="103">
        <v>2</v>
      </c>
      <c r="J17" s="149">
        <f t="shared" si="1"/>
        <v>5</v>
      </c>
      <c r="K17" s="132"/>
    </row>
    <row r="18" spans="1:11" x14ac:dyDescent="0.25">
      <c r="A18" s="42" t="s">
        <v>30</v>
      </c>
      <c r="B18" s="11" t="s">
        <v>31</v>
      </c>
      <c r="C18" s="163"/>
      <c r="D18" s="139">
        <v>149</v>
      </c>
      <c r="E18" s="140">
        <v>100</v>
      </c>
      <c r="F18" s="141">
        <f t="shared" si="0"/>
        <v>249</v>
      </c>
      <c r="G18" s="142"/>
      <c r="H18" s="95">
        <v>2</v>
      </c>
      <c r="I18" s="96">
        <v>1</v>
      </c>
      <c r="J18" s="141">
        <f t="shared" si="1"/>
        <v>3</v>
      </c>
      <c r="K18" s="130">
        <f>SUM(J18:J19,F18:F19)</f>
        <v>357</v>
      </c>
    </row>
    <row r="19" spans="1:11" ht="15.75" thickBot="1" x14ac:dyDescent="0.3">
      <c r="A19" s="45"/>
      <c r="B19" s="5" t="s">
        <v>32</v>
      </c>
      <c r="C19" s="97"/>
      <c r="D19" s="143">
        <v>105</v>
      </c>
      <c r="E19" s="144"/>
      <c r="F19" s="145">
        <f t="shared" si="0"/>
        <v>105</v>
      </c>
      <c r="G19" s="146"/>
      <c r="H19" s="92"/>
      <c r="I19" s="93"/>
      <c r="J19" s="145">
        <f t="shared" si="1"/>
        <v>0</v>
      </c>
      <c r="K19" s="131"/>
    </row>
    <row r="20" spans="1:11" x14ac:dyDescent="0.25">
      <c r="A20" s="48" t="s">
        <v>33</v>
      </c>
      <c r="B20" s="4" t="s">
        <v>34</v>
      </c>
      <c r="C20" s="94"/>
      <c r="D20" s="139">
        <v>270</v>
      </c>
      <c r="E20" s="140">
        <v>159</v>
      </c>
      <c r="F20" s="141">
        <f t="shared" si="0"/>
        <v>429</v>
      </c>
      <c r="G20" s="142"/>
      <c r="H20" s="95">
        <v>9</v>
      </c>
      <c r="I20" s="96">
        <v>4</v>
      </c>
      <c r="J20" s="141">
        <f t="shared" si="1"/>
        <v>13</v>
      </c>
      <c r="K20" s="130">
        <f>SUM(F20:F23,J20:J22)</f>
        <v>1953</v>
      </c>
    </row>
    <row r="21" spans="1:11" x14ac:dyDescent="0.25">
      <c r="A21" s="49"/>
      <c r="B21" s="6" t="s">
        <v>35</v>
      </c>
      <c r="C21" s="101">
        <v>1067</v>
      </c>
      <c r="D21" s="147"/>
      <c r="E21" s="148"/>
      <c r="F21" s="149">
        <f t="shared" si="0"/>
        <v>1067</v>
      </c>
      <c r="G21" s="164">
        <v>9</v>
      </c>
      <c r="H21" s="165"/>
      <c r="I21" s="103"/>
      <c r="J21" s="149">
        <f t="shared" si="1"/>
        <v>9</v>
      </c>
      <c r="K21" s="132"/>
    </row>
    <row r="22" spans="1:11" x14ac:dyDescent="0.25">
      <c r="A22" s="50"/>
      <c r="B22" s="12" t="s">
        <v>36</v>
      </c>
      <c r="C22" s="166"/>
      <c r="D22" s="154">
        <v>194</v>
      </c>
      <c r="E22" s="155">
        <v>97</v>
      </c>
      <c r="F22" s="167">
        <f>SUM(C22:E22)</f>
        <v>291</v>
      </c>
      <c r="G22" s="157"/>
      <c r="H22" s="105">
        <v>12</v>
      </c>
      <c r="I22" s="106">
        <v>6</v>
      </c>
      <c r="J22" s="167">
        <f>SUM(G22:I22)</f>
        <v>18</v>
      </c>
      <c r="K22" s="137"/>
    </row>
    <row r="23" spans="1:11" ht="15.75" thickBot="1" x14ac:dyDescent="0.3">
      <c r="A23" s="51"/>
      <c r="B23" s="13" t="s">
        <v>37</v>
      </c>
      <c r="C23" s="97"/>
      <c r="D23" s="143">
        <v>126</v>
      </c>
      <c r="E23" s="144"/>
      <c r="F23" s="158">
        <f>SUM(C23:E23)</f>
        <v>126</v>
      </c>
      <c r="G23" s="168"/>
      <c r="H23" s="151"/>
      <c r="I23" s="169"/>
      <c r="J23" s="158">
        <f>SUM(G23:I23)</f>
        <v>0</v>
      </c>
      <c r="K23" s="131"/>
    </row>
    <row r="24" spans="1:11" x14ac:dyDescent="0.25">
      <c r="A24" s="42" t="s">
        <v>38</v>
      </c>
      <c r="B24" s="14" t="s">
        <v>39</v>
      </c>
      <c r="C24" s="170"/>
      <c r="D24" s="171">
        <v>46</v>
      </c>
      <c r="E24" s="172">
        <v>17</v>
      </c>
      <c r="F24" s="141">
        <f t="shared" si="0"/>
        <v>63</v>
      </c>
      <c r="G24" s="173"/>
      <c r="H24" s="174"/>
      <c r="I24" s="175">
        <v>1</v>
      </c>
      <c r="J24" s="149">
        <f t="shared" si="1"/>
        <v>1</v>
      </c>
      <c r="K24" s="138">
        <f>SUM(F24:F36,J24:J36)</f>
        <v>1452</v>
      </c>
    </row>
    <row r="25" spans="1:11" x14ac:dyDescent="0.25">
      <c r="A25" s="43"/>
      <c r="B25" s="14" t="s">
        <v>81</v>
      </c>
      <c r="C25" s="170"/>
      <c r="D25" s="171">
        <v>19</v>
      </c>
      <c r="E25" s="172"/>
      <c r="F25" s="149">
        <f t="shared" si="0"/>
        <v>19</v>
      </c>
      <c r="G25" s="173"/>
      <c r="H25" s="174"/>
      <c r="I25" s="175"/>
      <c r="J25" s="149">
        <f t="shared" si="1"/>
        <v>0</v>
      </c>
      <c r="K25" s="138"/>
    </row>
    <row r="26" spans="1:11" x14ac:dyDescent="0.25">
      <c r="A26" s="44"/>
      <c r="B26" s="6" t="s">
        <v>40</v>
      </c>
      <c r="C26" s="101"/>
      <c r="D26" s="147">
        <v>210</v>
      </c>
      <c r="E26" s="148"/>
      <c r="F26" s="149">
        <f t="shared" si="0"/>
        <v>210</v>
      </c>
      <c r="G26" s="150"/>
      <c r="H26" s="102">
        <v>9</v>
      </c>
      <c r="I26" s="103">
        <v>2</v>
      </c>
      <c r="J26" s="149">
        <f t="shared" si="1"/>
        <v>11</v>
      </c>
      <c r="K26" s="132"/>
    </row>
    <row r="27" spans="1:11" x14ac:dyDescent="0.25">
      <c r="A27" s="44"/>
      <c r="B27" s="6" t="s">
        <v>82</v>
      </c>
      <c r="C27" s="101"/>
      <c r="D27" s="147"/>
      <c r="E27" s="148">
        <v>48</v>
      </c>
      <c r="F27" s="149">
        <f t="shared" si="0"/>
        <v>48</v>
      </c>
      <c r="G27" s="150"/>
      <c r="H27" s="102"/>
      <c r="I27" s="103"/>
      <c r="J27" s="149">
        <f t="shared" si="1"/>
        <v>0</v>
      </c>
      <c r="K27" s="132"/>
    </row>
    <row r="28" spans="1:11" x14ac:dyDescent="0.25">
      <c r="A28" s="44"/>
      <c r="B28" s="6" t="s">
        <v>41</v>
      </c>
      <c r="C28" s="101"/>
      <c r="D28" s="147">
        <v>97</v>
      </c>
      <c r="E28" s="148">
        <v>46</v>
      </c>
      <c r="F28" s="149">
        <f t="shared" si="0"/>
        <v>143</v>
      </c>
      <c r="G28" s="150"/>
      <c r="H28" s="102">
        <v>1</v>
      </c>
      <c r="I28" s="103">
        <v>3</v>
      </c>
      <c r="J28" s="149">
        <f t="shared" si="1"/>
        <v>4</v>
      </c>
      <c r="K28" s="132"/>
    </row>
    <row r="29" spans="1:11" x14ac:dyDescent="0.25">
      <c r="A29" s="44"/>
      <c r="B29" s="7" t="s">
        <v>42</v>
      </c>
      <c r="C29" s="152"/>
      <c r="D29" s="147">
        <v>51</v>
      </c>
      <c r="E29" s="148"/>
      <c r="F29" s="149">
        <f t="shared" si="0"/>
        <v>51</v>
      </c>
      <c r="G29" s="150"/>
      <c r="H29" s="102"/>
      <c r="I29" s="103"/>
      <c r="J29" s="149">
        <f t="shared" si="1"/>
        <v>0</v>
      </c>
      <c r="K29" s="132"/>
    </row>
    <row r="30" spans="1:11" x14ac:dyDescent="0.25">
      <c r="A30" s="44"/>
      <c r="B30" s="7" t="s">
        <v>43</v>
      </c>
      <c r="C30" s="152"/>
      <c r="D30" s="147">
        <v>69</v>
      </c>
      <c r="E30" s="148"/>
      <c r="F30" s="149">
        <f t="shared" si="0"/>
        <v>69</v>
      </c>
      <c r="G30" s="150"/>
      <c r="H30" s="102">
        <v>2</v>
      </c>
      <c r="I30" s="103"/>
      <c r="J30" s="149">
        <f t="shared" si="1"/>
        <v>2</v>
      </c>
      <c r="K30" s="132"/>
    </row>
    <row r="31" spans="1:11" x14ac:dyDescent="0.25">
      <c r="A31" s="44"/>
      <c r="B31" s="6" t="s">
        <v>44</v>
      </c>
      <c r="C31" s="101"/>
      <c r="D31" s="147">
        <v>110</v>
      </c>
      <c r="E31" s="148">
        <v>66</v>
      </c>
      <c r="F31" s="149">
        <f t="shared" si="0"/>
        <v>176</v>
      </c>
      <c r="G31" s="150"/>
      <c r="H31" s="102">
        <v>1</v>
      </c>
      <c r="I31" s="103">
        <v>4</v>
      </c>
      <c r="J31" s="149">
        <f t="shared" si="1"/>
        <v>5</v>
      </c>
      <c r="K31" s="132"/>
    </row>
    <row r="32" spans="1:11" x14ac:dyDescent="0.25">
      <c r="A32" s="44"/>
      <c r="B32" s="6" t="s">
        <v>45</v>
      </c>
      <c r="C32" s="101"/>
      <c r="D32" s="147">
        <v>84</v>
      </c>
      <c r="E32" s="148">
        <v>45</v>
      </c>
      <c r="F32" s="149">
        <f t="shared" si="0"/>
        <v>129</v>
      </c>
      <c r="G32" s="150"/>
      <c r="H32" s="102">
        <v>1</v>
      </c>
      <c r="I32" s="103">
        <v>2</v>
      </c>
      <c r="J32" s="149">
        <f t="shared" si="1"/>
        <v>3</v>
      </c>
      <c r="K32" s="132"/>
    </row>
    <row r="33" spans="1:11" x14ac:dyDescent="0.25">
      <c r="A33" s="44"/>
      <c r="B33" s="6" t="s">
        <v>46</v>
      </c>
      <c r="C33" s="101"/>
      <c r="D33" s="147">
        <v>200</v>
      </c>
      <c r="E33" s="148"/>
      <c r="F33" s="149">
        <f t="shared" si="0"/>
        <v>200</v>
      </c>
      <c r="G33" s="150"/>
      <c r="H33" s="102">
        <v>2</v>
      </c>
      <c r="I33" s="103"/>
      <c r="J33" s="149">
        <f t="shared" si="1"/>
        <v>2</v>
      </c>
      <c r="K33" s="132"/>
    </row>
    <row r="34" spans="1:11" x14ac:dyDescent="0.25">
      <c r="A34" s="44"/>
      <c r="B34" s="6" t="s">
        <v>47</v>
      </c>
      <c r="C34" s="101"/>
      <c r="D34" s="147">
        <v>61</v>
      </c>
      <c r="E34" s="148"/>
      <c r="F34" s="149">
        <f t="shared" si="0"/>
        <v>61</v>
      </c>
      <c r="G34" s="150"/>
      <c r="H34" s="102"/>
      <c r="I34" s="103"/>
      <c r="J34" s="149">
        <f t="shared" si="1"/>
        <v>0</v>
      </c>
      <c r="K34" s="132"/>
    </row>
    <row r="35" spans="1:11" x14ac:dyDescent="0.25">
      <c r="A35" s="44"/>
      <c r="B35" s="6" t="s">
        <v>48</v>
      </c>
      <c r="C35" s="101"/>
      <c r="D35" s="147">
        <v>78</v>
      </c>
      <c r="E35" s="148"/>
      <c r="F35" s="149">
        <f t="shared" si="0"/>
        <v>78</v>
      </c>
      <c r="G35" s="150"/>
      <c r="H35" s="102">
        <v>3</v>
      </c>
      <c r="I35" s="103"/>
      <c r="J35" s="149">
        <f t="shared" si="1"/>
        <v>3</v>
      </c>
      <c r="K35" s="132"/>
    </row>
    <row r="36" spans="1:11" ht="15.75" thickBot="1" x14ac:dyDescent="0.3">
      <c r="A36" s="45"/>
      <c r="B36" s="5" t="s">
        <v>49</v>
      </c>
      <c r="C36" s="97"/>
      <c r="D36" s="143">
        <v>128</v>
      </c>
      <c r="E36" s="144">
        <v>40</v>
      </c>
      <c r="F36" s="145">
        <f t="shared" si="0"/>
        <v>168</v>
      </c>
      <c r="G36" s="146"/>
      <c r="H36" s="92">
        <v>4</v>
      </c>
      <c r="I36" s="93">
        <v>2</v>
      </c>
      <c r="J36" s="145">
        <f t="shared" si="1"/>
        <v>6</v>
      </c>
      <c r="K36" s="131"/>
    </row>
    <row r="37" spans="1:11" x14ac:dyDescent="0.25">
      <c r="A37" s="42" t="s">
        <v>50</v>
      </c>
      <c r="B37" s="4" t="s">
        <v>51</v>
      </c>
      <c r="C37" s="176"/>
      <c r="D37" s="95">
        <v>323</v>
      </c>
      <c r="E37" s="96">
        <v>96</v>
      </c>
      <c r="F37" s="141">
        <f t="shared" si="0"/>
        <v>419</v>
      </c>
      <c r="G37" s="142"/>
      <c r="H37" s="95">
        <v>9</v>
      </c>
      <c r="I37" s="96">
        <v>2</v>
      </c>
      <c r="J37" s="141">
        <f t="shared" si="1"/>
        <v>11</v>
      </c>
      <c r="K37" s="130">
        <f>SUM(F37:F39,J37:J39)</f>
        <v>854</v>
      </c>
    </row>
    <row r="38" spans="1:11" x14ac:dyDescent="0.25">
      <c r="A38" s="44"/>
      <c r="B38" s="6" t="s">
        <v>52</v>
      </c>
      <c r="C38" s="164"/>
      <c r="D38" s="102">
        <v>6</v>
      </c>
      <c r="E38" s="103"/>
      <c r="F38" s="149">
        <f t="shared" si="0"/>
        <v>6</v>
      </c>
      <c r="G38" s="150"/>
      <c r="H38" s="102"/>
      <c r="I38" s="103"/>
      <c r="J38" s="149">
        <f t="shared" si="1"/>
        <v>0</v>
      </c>
      <c r="K38" s="132"/>
    </row>
    <row r="39" spans="1:11" ht="15.75" thickBot="1" x14ac:dyDescent="0.3">
      <c r="A39" s="45"/>
      <c r="B39" s="5" t="s">
        <v>53</v>
      </c>
      <c r="C39" s="91">
        <v>332</v>
      </c>
      <c r="D39" s="177"/>
      <c r="E39" s="93"/>
      <c r="F39" s="145">
        <f t="shared" si="0"/>
        <v>332</v>
      </c>
      <c r="G39" s="91">
        <v>86</v>
      </c>
      <c r="H39" s="151"/>
      <c r="I39" s="93"/>
      <c r="J39" s="145">
        <f t="shared" si="1"/>
        <v>86</v>
      </c>
      <c r="K39" s="131"/>
    </row>
    <row r="40" spans="1:11" ht="15.75" thickBot="1" x14ac:dyDescent="0.3">
      <c r="A40" s="9" t="s">
        <v>54</v>
      </c>
      <c r="B40" s="10" t="s">
        <v>55</v>
      </c>
      <c r="C40" s="98"/>
      <c r="D40" s="99">
        <v>80</v>
      </c>
      <c r="E40" s="100">
        <v>32</v>
      </c>
      <c r="F40" s="161">
        <f t="shared" si="0"/>
        <v>112</v>
      </c>
      <c r="G40" s="178"/>
      <c r="H40" s="99">
        <v>5</v>
      </c>
      <c r="I40" s="100">
        <v>2</v>
      </c>
      <c r="J40" s="161">
        <f t="shared" si="1"/>
        <v>7</v>
      </c>
      <c r="K40" s="136">
        <f>SUM(F40:F40,J40:J40)</f>
        <v>119</v>
      </c>
    </row>
    <row r="41" spans="1:11" ht="15.75" thickBot="1" x14ac:dyDescent="0.3">
      <c r="A41" s="46" t="s">
        <v>56</v>
      </c>
      <c r="B41" s="47"/>
      <c r="C41" s="15">
        <f>SUM(C3:C40)</f>
        <v>1874</v>
      </c>
      <c r="D41" s="179">
        <f>SUM(D3:D40)</f>
        <v>3711</v>
      </c>
      <c r="E41" s="180">
        <f>SUM(E3:E40)</f>
        <v>1216</v>
      </c>
      <c r="F41" s="161">
        <f>SUM(F3:F40)</f>
        <v>6801</v>
      </c>
      <c r="G41" s="181">
        <f>SUM(G3:G40)</f>
        <v>103</v>
      </c>
      <c r="H41" s="181">
        <f t="shared" ref="H41:I41" si="2">SUM(H3:H40)</f>
        <v>80</v>
      </c>
      <c r="I41" s="181">
        <f t="shared" si="2"/>
        <v>38</v>
      </c>
      <c r="J41" s="161">
        <f>SUM(J3:J40)</f>
        <v>221</v>
      </c>
      <c r="K41" s="182">
        <f>SUM(F41,J41)</f>
        <v>7022</v>
      </c>
    </row>
  </sheetData>
  <mergeCells count="24">
    <mergeCell ref="A8:A12"/>
    <mergeCell ref="K8:K12"/>
    <mergeCell ref="A1:A2"/>
    <mergeCell ref="B1:B2"/>
    <mergeCell ref="C1:E1"/>
    <mergeCell ref="F1:F2"/>
    <mergeCell ref="G1:I1"/>
    <mergeCell ref="J1:J2"/>
    <mergeCell ref="K1:K2"/>
    <mergeCell ref="A3:A4"/>
    <mergeCell ref="K3:K4"/>
    <mergeCell ref="A5:A7"/>
    <mergeCell ref="K5:K7"/>
    <mergeCell ref="A14:A17"/>
    <mergeCell ref="K14:K17"/>
    <mergeCell ref="A18:A19"/>
    <mergeCell ref="K18:K19"/>
    <mergeCell ref="A20:A23"/>
    <mergeCell ref="K20:K23"/>
    <mergeCell ref="A24:A36"/>
    <mergeCell ref="K24:K36"/>
    <mergeCell ref="A37:A39"/>
    <mergeCell ref="K37:K39"/>
    <mergeCell ref="A41:B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E11" sqref="E11"/>
    </sheetView>
  </sheetViews>
  <sheetFormatPr defaultRowHeight="15" x14ac:dyDescent="0.25"/>
  <cols>
    <col min="1" max="1" width="8" customWidth="1"/>
    <col min="2" max="2" width="29.28515625" bestFit="1" customWidth="1"/>
    <col min="3" max="5" width="8" customWidth="1"/>
    <col min="6" max="6" width="8.7109375" customWidth="1"/>
    <col min="7" max="10" width="8" customWidth="1"/>
    <col min="11" max="11" width="9.140625" customWidth="1"/>
  </cols>
  <sheetData>
    <row r="1" spans="1:11" ht="15.75" thickBot="1" x14ac:dyDescent="0.3">
      <c r="A1" s="68" t="s">
        <v>0</v>
      </c>
      <c r="B1" s="70" t="s">
        <v>1</v>
      </c>
      <c r="C1" s="72" t="s">
        <v>2</v>
      </c>
      <c r="D1" s="73"/>
      <c r="E1" s="73"/>
      <c r="F1" s="62" t="s">
        <v>3</v>
      </c>
      <c r="G1" s="73" t="s">
        <v>4</v>
      </c>
      <c r="H1" s="73"/>
      <c r="I1" s="73"/>
      <c r="J1" s="62" t="s">
        <v>5</v>
      </c>
      <c r="K1" s="74" t="s">
        <v>6</v>
      </c>
    </row>
    <row r="2" spans="1:11" ht="22.5" customHeight="1" thickBot="1" x14ac:dyDescent="0.3">
      <c r="A2" s="69"/>
      <c r="B2" s="71"/>
      <c r="C2" s="27" t="s">
        <v>7</v>
      </c>
      <c r="D2" s="1" t="s">
        <v>8</v>
      </c>
      <c r="E2" s="3" t="s">
        <v>9</v>
      </c>
      <c r="F2" s="63"/>
      <c r="G2" s="28" t="s">
        <v>7</v>
      </c>
      <c r="H2" s="2" t="s">
        <v>8</v>
      </c>
      <c r="I2" s="3" t="s">
        <v>9</v>
      </c>
      <c r="J2" s="63"/>
      <c r="K2" s="75"/>
    </row>
    <row r="3" spans="1:11" ht="15.75" thickBot="1" x14ac:dyDescent="0.3">
      <c r="A3" s="31" t="s">
        <v>83</v>
      </c>
      <c r="B3" s="5" t="s">
        <v>16</v>
      </c>
      <c r="C3" s="121">
        <v>290</v>
      </c>
      <c r="D3" s="122"/>
      <c r="E3" s="93"/>
      <c r="F3" s="109">
        <f t="shared" ref="F3:F17" si="0">SUM(C3:E3)</f>
        <v>290</v>
      </c>
      <c r="G3" s="91">
        <v>2</v>
      </c>
      <c r="H3" s="92"/>
      <c r="I3" s="93"/>
      <c r="J3" s="109">
        <f t="shared" ref="J3:J17" si="1">SUM(G3:I3)</f>
        <v>2</v>
      </c>
      <c r="K3" s="111">
        <f>SUM(J3,F3)</f>
        <v>292</v>
      </c>
    </row>
    <row r="4" spans="1:11" ht="15.75" thickBot="1" x14ac:dyDescent="0.3">
      <c r="A4" s="52" t="s">
        <v>17</v>
      </c>
      <c r="B4" s="29" t="s">
        <v>18</v>
      </c>
      <c r="C4" s="123"/>
      <c r="D4" s="95">
        <v>72</v>
      </c>
      <c r="E4" s="96">
        <v>65</v>
      </c>
      <c r="F4" s="109">
        <f t="shared" si="0"/>
        <v>137</v>
      </c>
      <c r="G4" s="94"/>
      <c r="H4" s="95">
        <v>1</v>
      </c>
      <c r="I4" s="96"/>
      <c r="J4" s="109">
        <f t="shared" si="1"/>
        <v>1</v>
      </c>
      <c r="K4" s="112">
        <f>SUM(F4:F5,J4:J5)</f>
        <v>230</v>
      </c>
    </row>
    <row r="5" spans="1:11" ht="15.75" thickBot="1" x14ac:dyDescent="0.3">
      <c r="A5" s="54"/>
      <c r="B5" s="5" t="s">
        <v>21</v>
      </c>
      <c r="C5" s="121"/>
      <c r="D5" s="92">
        <v>55</v>
      </c>
      <c r="E5" s="93">
        <v>36</v>
      </c>
      <c r="F5" s="109">
        <f t="shared" si="0"/>
        <v>91</v>
      </c>
      <c r="G5" s="97"/>
      <c r="H5" s="92"/>
      <c r="I5" s="93">
        <v>1</v>
      </c>
      <c r="J5" s="109">
        <f t="shared" si="1"/>
        <v>1</v>
      </c>
      <c r="K5" s="113"/>
    </row>
    <row r="6" spans="1:11" ht="15.75" thickBot="1" x14ac:dyDescent="0.3">
      <c r="A6" s="9" t="s">
        <v>23</v>
      </c>
      <c r="B6" s="10" t="s">
        <v>24</v>
      </c>
      <c r="C6" s="27">
        <v>67</v>
      </c>
      <c r="D6" s="124"/>
      <c r="E6" s="100"/>
      <c r="F6" s="109">
        <f t="shared" si="0"/>
        <v>67</v>
      </c>
      <c r="G6" s="98">
        <v>2</v>
      </c>
      <c r="H6" s="99"/>
      <c r="I6" s="100"/>
      <c r="J6" s="109">
        <f t="shared" si="1"/>
        <v>2</v>
      </c>
      <c r="K6" s="114">
        <f>SUM(F6,J6)</f>
        <v>69</v>
      </c>
    </row>
    <row r="7" spans="1:11" ht="15.75" thickBot="1" x14ac:dyDescent="0.3">
      <c r="A7" s="53" t="s">
        <v>25</v>
      </c>
      <c r="B7" s="12" t="s">
        <v>28</v>
      </c>
      <c r="C7" s="125"/>
      <c r="D7" s="102">
        <v>85</v>
      </c>
      <c r="E7" s="103"/>
      <c r="F7" s="109">
        <f t="shared" si="0"/>
        <v>85</v>
      </c>
      <c r="G7" s="101"/>
      <c r="H7" s="102">
        <v>1</v>
      </c>
      <c r="I7" s="103"/>
      <c r="J7" s="109">
        <f t="shared" si="1"/>
        <v>1</v>
      </c>
      <c r="K7" s="115">
        <f>SUM(J7:J8,F7:F8)</f>
        <v>132</v>
      </c>
    </row>
    <row r="8" spans="1:11" ht="15.75" thickBot="1" x14ac:dyDescent="0.3">
      <c r="A8" s="54"/>
      <c r="B8" s="5" t="s">
        <v>29</v>
      </c>
      <c r="C8" s="121"/>
      <c r="D8" s="92">
        <v>46</v>
      </c>
      <c r="E8" s="93"/>
      <c r="F8" s="109">
        <f t="shared" si="0"/>
        <v>46</v>
      </c>
      <c r="G8" s="97"/>
      <c r="H8" s="92"/>
      <c r="I8" s="93"/>
      <c r="J8" s="109">
        <f t="shared" si="1"/>
        <v>0</v>
      </c>
      <c r="K8" s="113"/>
    </row>
    <row r="9" spans="1:11" ht="15.75" thickBot="1" x14ac:dyDescent="0.3">
      <c r="A9" s="52" t="s">
        <v>30</v>
      </c>
      <c r="B9" s="30" t="s">
        <v>31</v>
      </c>
      <c r="C9" s="126"/>
      <c r="D9" s="95">
        <v>182</v>
      </c>
      <c r="E9" s="96">
        <v>148</v>
      </c>
      <c r="F9" s="109">
        <f t="shared" si="0"/>
        <v>330</v>
      </c>
      <c r="G9" s="94"/>
      <c r="H9" s="95">
        <v>3</v>
      </c>
      <c r="I9" s="96">
        <v>1</v>
      </c>
      <c r="J9" s="109">
        <f t="shared" si="1"/>
        <v>4</v>
      </c>
      <c r="K9" s="115">
        <f>SUM(J9:J10,F9:F10)</f>
        <v>405</v>
      </c>
    </row>
    <row r="10" spans="1:11" ht="15.75" thickBot="1" x14ac:dyDescent="0.3">
      <c r="A10" s="54"/>
      <c r="B10" s="5" t="s">
        <v>32</v>
      </c>
      <c r="C10" s="121"/>
      <c r="D10" s="92">
        <v>71</v>
      </c>
      <c r="E10" s="93"/>
      <c r="F10" s="109">
        <f t="shared" si="0"/>
        <v>71</v>
      </c>
      <c r="G10" s="97"/>
      <c r="H10" s="92"/>
      <c r="I10" s="93"/>
      <c r="J10" s="109">
        <f t="shared" si="1"/>
        <v>0</v>
      </c>
      <c r="K10" s="113"/>
    </row>
    <row r="11" spans="1:11" ht="15.75" thickBot="1" x14ac:dyDescent="0.3">
      <c r="A11" s="52" t="s">
        <v>33</v>
      </c>
      <c r="B11" s="29" t="s">
        <v>34</v>
      </c>
      <c r="C11" s="123"/>
      <c r="D11" s="95">
        <v>184</v>
      </c>
      <c r="E11" s="96">
        <v>206</v>
      </c>
      <c r="F11" s="109">
        <f t="shared" si="0"/>
        <v>390</v>
      </c>
      <c r="G11" s="94"/>
      <c r="H11" s="95">
        <v>2</v>
      </c>
      <c r="I11" s="96">
        <v>5</v>
      </c>
      <c r="J11" s="109">
        <f t="shared" si="1"/>
        <v>7</v>
      </c>
      <c r="K11" s="116">
        <f>SUM(J11:J12,F11:F12)</f>
        <v>856</v>
      </c>
    </row>
    <row r="12" spans="1:11" ht="15.75" thickBot="1" x14ac:dyDescent="0.3">
      <c r="A12" s="53"/>
      <c r="B12" s="8" t="s">
        <v>35</v>
      </c>
      <c r="C12" s="127">
        <v>457</v>
      </c>
      <c r="D12" s="128"/>
      <c r="E12" s="106"/>
      <c r="F12" s="109">
        <f t="shared" si="0"/>
        <v>457</v>
      </c>
      <c r="G12" s="104">
        <v>2</v>
      </c>
      <c r="H12" s="105"/>
      <c r="I12" s="106"/>
      <c r="J12" s="109">
        <f t="shared" si="1"/>
        <v>2</v>
      </c>
      <c r="K12" s="117"/>
    </row>
    <row r="13" spans="1:11" ht="15.75" thickBot="1" x14ac:dyDescent="0.3">
      <c r="A13" s="52" t="s">
        <v>38</v>
      </c>
      <c r="B13" s="4" t="s">
        <v>40</v>
      </c>
      <c r="C13" s="123"/>
      <c r="D13" s="95">
        <v>217</v>
      </c>
      <c r="E13" s="96"/>
      <c r="F13" s="109">
        <f t="shared" si="0"/>
        <v>217</v>
      </c>
      <c r="G13" s="94"/>
      <c r="H13" s="95"/>
      <c r="I13" s="96"/>
      <c r="J13" s="109">
        <f t="shared" si="1"/>
        <v>0</v>
      </c>
      <c r="K13" s="112">
        <f>SUM(J13:J15,F13:F15)</f>
        <v>562</v>
      </c>
    </row>
    <row r="14" spans="1:11" ht="15.75" thickBot="1" x14ac:dyDescent="0.3">
      <c r="A14" s="53"/>
      <c r="B14" s="8" t="s">
        <v>41</v>
      </c>
      <c r="C14" s="129"/>
      <c r="D14" s="102">
        <v>1</v>
      </c>
      <c r="E14" s="103">
        <v>3</v>
      </c>
      <c r="F14" s="109">
        <f t="shared" si="0"/>
        <v>4</v>
      </c>
      <c r="G14" s="101"/>
      <c r="H14" s="102"/>
      <c r="I14" s="103"/>
      <c r="J14" s="109">
        <f t="shared" si="1"/>
        <v>0</v>
      </c>
      <c r="K14" s="115"/>
    </row>
    <row r="15" spans="1:11" ht="15.75" thickBot="1" x14ac:dyDescent="0.3">
      <c r="A15" s="53"/>
      <c r="B15" s="6" t="s">
        <v>46</v>
      </c>
      <c r="C15" s="129"/>
      <c r="D15" s="102">
        <v>233</v>
      </c>
      <c r="E15" s="103">
        <v>106</v>
      </c>
      <c r="F15" s="109">
        <f t="shared" si="0"/>
        <v>339</v>
      </c>
      <c r="G15" s="101"/>
      <c r="H15" s="102"/>
      <c r="I15" s="103">
        <v>2</v>
      </c>
      <c r="J15" s="109">
        <f t="shared" si="1"/>
        <v>2</v>
      </c>
      <c r="K15" s="115"/>
    </row>
    <row r="16" spans="1:11" ht="15.75" thickBot="1" x14ac:dyDescent="0.3">
      <c r="A16" s="9" t="s">
        <v>50</v>
      </c>
      <c r="B16" s="10" t="s">
        <v>53</v>
      </c>
      <c r="C16" s="27">
        <v>96</v>
      </c>
      <c r="D16" s="124"/>
      <c r="E16" s="100"/>
      <c r="F16" s="109">
        <f t="shared" si="0"/>
        <v>96</v>
      </c>
      <c r="G16" s="107"/>
      <c r="H16" s="99"/>
      <c r="I16" s="100"/>
      <c r="J16" s="109">
        <f t="shared" si="1"/>
        <v>0</v>
      </c>
      <c r="K16" s="114">
        <f>SUM(F16,J16)</f>
        <v>96</v>
      </c>
    </row>
    <row r="17" spans="1:11" ht="15.75" thickBot="1" x14ac:dyDescent="0.3">
      <c r="A17" s="9" t="s">
        <v>54</v>
      </c>
      <c r="B17" s="10" t="s">
        <v>55</v>
      </c>
      <c r="C17" s="27"/>
      <c r="D17" s="99">
        <v>41</v>
      </c>
      <c r="E17" s="100">
        <v>25</v>
      </c>
      <c r="F17" s="119">
        <f t="shared" si="0"/>
        <v>66</v>
      </c>
      <c r="G17" s="107">
        <v>4</v>
      </c>
      <c r="H17" s="99"/>
      <c r="I17" s="100">
        <v>2</v>
      </c>
      <c r="J17" s="109">
        <f t="shared" si="1"/>
        <v>6</v>
      </c>
      <c r="K17" s="114">
        <f>SUM(F17,J17)</f>
        <v>72</v>
      </c>
    </row>
    <row r="18" spans="1:11" ht="15.75" thickBot="1" x14ac:dyDescent="0.3">
      <c r="A18" s="66" t="s">
        <v>56</v>
      </c>
      <c r="B18" s="67"/>
      <c r="C18" s="108">
        <f t="shared" ref="C18:J18" si="2">SUM(C3:C17)</f>
        <v>910</v>
      </c>
      <c r="D18" s="108">
        <f t="shared" si="2"/>
        <v>1187</v>
      </c>
      <c r="E18" s="108">
        <f t="shared" si="2"/>
        <v>589</v>
      </c>
      <c r="F18" s="120">
        <f t="shared" si="2"/>
        <v>2686</v>
      </c>
      <c r="G18" s="108">
        <f t="shared" si="2"/>
        <v>10</v>
      </c>
      <c r="H18" s="108">
        <f t="shared" si="2"/>
        <v>7</v>
      </c>
      <c r="I18" s="108">
        <f t="shared" si="2"/>
        <v>11</v>
      </c>
      <c r="J18" s="110">
        <f t="shared" si="2"/>
        <v>28</v>
      </c>
      <c r="K18" s="118">
        <f>SUM(F18,J18)</f>
        <v>2714</v>
      </c>
    </row>
  </sheetData>
  <mergeCells count="18">
    <mergeCell ref="A7:A8"/>
    <mergeCell ref="K7:K8"/>
    <mergeCell ref="A1:A2"/>
    <mergeCell ref="B1:B2"/>
    <mergeCell ref="C1:E1"/>
    <mergeCell ref="F1:F2"/>
    <mergeCell ref="G1:I1"/>
    <mergeCell ref="J1:J2"/>
    <mergeCell ref="K1:K2"/>
    <mergeCell ref="A4:A5"/>
    <mergeCell ref="K4:K5"/>
    <mergeCell ref="A18:B18"/>
    <mergeCell ref="A9:A10"/>
    <mergeCell ref="K9:K10"/>
    <mergeCell ref="A11:A12"/>
    <mergeCell ref="K11:K12"/>
    <mergeCell ref="A13:A15"/>
    <mergeCell ref="K13:K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3" workbookViewId="0">
      <selection activeCell="C14" sqref="C14"/>
    </sheetView>
  </sheetViews>
  <sheetFormatPr defaultRowHeight="15" x14ac:dyDescent="0.25"/>
  <cols>
    <col min="1" max="1" width="45.85546875" customWidth="1"/>
    <col min="2" max="2" width="9" bestFit="1" customWidth="1"/>
    <col min="3" max="3" width="12" customWidth="1"/>
    <col min="4" max="4" width="8.5703125" customWidth="1"/>
    <col min="5" max="5" width="7" bestFit="1" customWidth="1"/>
    <col min="6" max="6" width="12.5703125" bestFit="1" customWidth="1"/>
    <col min="7" max="7" width="9.28515625" bestFit="1" customWidth="1"/>
    <col min="8" max="8" width="11.42578125" customWidth="1"/>
  </cols>
  <sheetData>
    <row r="1" spans="1:4" x14ac:dyDescent="0.25">
      <c r="A1" s="16" t="s">
        <v>57</v>
      </c>
      <c r="B1" s="17"/>
      <c r="C1" s="17"/>
      <c r="D1" s="17"/>
    </row>
    <row r="2" spans="1:4" x14ac:dyDescent="0.25">
      <c r="A2" s="77" t="s">
        <v>58</v>
      </c>
      <c r="B2" s="79" t="s">
        <v>59</v>
      </c>
      <c r="C2" s="80"/>
      <c r="D2" s="81"/>
    </row>
    <row r="3" spans="1:4" x14ac:dyDescent="0.25">
      <c r="A3" s="78"/>
      <c r="B3" s="18" t="s">
        <v>2</v>
      </c>
      <c r="C3" s="18" t="s">
        <v>60</v>
      </c>
      <c r="D3" s="19" t="s">
        <v>61</v>
      </c>
    </row>
    <row r="4" spans="1:4" x14ac:dyDescent="0.25">
      <c r="A4" s="20" t="s">
        <v>62</v>
      </c>
      <c r="B4" s="22">
        <f>SUM(B5:B16)</f>
        <v>600</v>
      </c>
      <c r="C4" s="22">
        <f>SUM(C5:C16)</f>
        <v>4</v>
      </c>
      <c r="D4" s="22">
        <f>SUM(D5:D16)</f>
        <v>604</v>
      </c>
    </row>
    <row r="5" spans="1:4" ht="38.25" x14ac:dyDescent="0.25">
      <c r="A5" s="38" t="s">
        <v>84</v>
      </c>
      <c r="B5" s="34">
        <v>25</v>
      </c>
      <c r="C5" s="21">
        <v>1</v>
      </c>
      <c r="D5" s="23">
        <f t="shared" ref="D5:D16" si="0">SUM(B5:C5)</f>
        <v>26</v>
      </c>
    </row>
    <row r="6" spans="1:4" x14ac:dyDescent="0.25">
      <c r="A6" s="33" t="s">
        <v>85</v>
      </c>
      <c r="B6" s="34">
        <v>21</v>
      </c>
      <c r="C6" s="21"/>
      <c r="D6" s="23">
        <f t="shared" si="0"/>
        <v>21</v>
      </c>
    </row>
    <row r="7" spans="1:4" ht="25.5" x14ac:dyDescent="0.25">
      <c r="A7" s="24" t="s">
        <v>86</v>
      </c>
      <c r="B7" s="34">
        <v>0</v>
      </c>
      <c r="C7" s="21"/>
      <c r="D7" s="23">
        <f t="shared" si="0"/>
        <v>0</v>
      </c>
    </row>
    <row r="8" spans="1:4" ht="25.5" x14ac:dyDescent="0.25">
      <c r="A8" s="39" t="s">
        <v>87</v>
      </c>
      <c r="B8" s="36">
        <v>0</v>
      </c>
      <c r="C8" s="21"/>
      <c r="D8" s="23">
        <f t="shared" si="0"/>
        <v>0</v>
      </c>
    </row>
    <row r="9" spans="1:4" ht="26.25" x14ac:dyDescent="0.25">
      <c r="A9" s="40" t="s">
        <v>88</v>
      </c>
      <c r="B9" s="34">
        <v>37</v>
      </c>
      <c r="C9" s="21"/>
      <c r="D9" s="23">
        <f t="shared" si="0"/>
        <v>37</v>
      </c>
    </row>
    <row r="10" spans="1:4" x14ac:dyDescent="0.25">
      <c r="A10" s="40" t="s">
        <v>89</v>
      </c>
      <c r="B10" s="37">
        <v>30</v>
      </c>
      <c r="C10" s="35"/>
      <c r="D10" s="23">
        <f t="shared" si="0"/>
        <v>30</v>
      </c>
    </row>
    <row r="11" spans="1:4" x14ac:dyDescent="0.25">
      <c r="A11" s="40" t="s">
        <v>90</v>
      </c>
      <c r="B11" s="37">
        <v>152</v>
      </c>
      <c r="C11" s="35"/>
      <c r="D11" s="23">
        <f t="shared" si="0"/>
        <v>152</v>
      </c>
    </row>
    <row r="12" spans="1:4" ht="26.25" x14ac:dyDescent="0.25">
      <c r="A12" s="40" t="s">
        <v>91</v>
      </c>
      <c r="B12" s="37">
        <v>17</v>
      </c>
      <c r="C12" s="35"/>
      <c r="D12" s="23">
        <f t="shared" si="0"/>
        <v>17</v>
      </c>
    </row>
    <row r="13" spans="1:4" x14ac:dyDescent="0.25">
      <c r="A13" s="40" t="s">
        <v>92</v>
      </c>
      <c r="B13" s="37">
        <v>43</v>
      </c>
      <c r="C13" s="35"/>
      <c r="D13" s="23">
        <f t="shared" si="0"/>
        <v>43</v>
      </c>
    </row>
    <row r="14" spans="1:4" x14ac:dyDescent="0.25">
      <c r="A14" s="90" t="s">
        <v>96</v>
      </c>
      <c r="B14" s="37">
        <v>206</v>
      </c>
      <c r="C14" s="37">
        <v>3</v>
      </c>
      <c r="D14" s="23">
        <f t="shared" si="0"/>
        <v>209</v>
      </c>
    </row>
    <row r="15" spans="1:4" x14ac:dyDescent="0.25">
      <c r="A15" s="40" t="s">
        <v>93</v>
      </c>
      <c r="B15" s="37">
        <v>23</v>
      </c>
      <c r="C15" s="35"/>
      <c r="D15" s="23">
        <f t="shared" si="0"/>
        <v>23</v>
      </c>
    </row>
    <row r="16" spans="1:4" x14ac:dyDescent="0.25">
      <c r="A16" s="40" t="s">
        <v>94</v>
      </c>
      <c r="B16" s="37">
        <v>46</v>
      </c>
      <c r="C16" s="35"/>
      <c r="D16" s="23">
        <f t="shared" si="0"/>
        <v>46</v>
      </c>
    </row>
    <row r="18" spans="1:8" x14ac:dyDescent="0.25">
      <c r="A18" s="16" t="s">
        <v>63</v>
      </c>
      <c r="C18" s="17"/>
      <c r="D18" s="17"/>
      <c r="E18" s="17"/>
      <c r="F18" s="17"/>
      <c r="G18" s="17"/>
    </row>
    <row r="19" spans="1:8" x14ac:dyDescent="0.25">
      <c r="A19" s="82" t="s">
        <v>64</v>
      </c>
      <c r="B19" s="85" t="s">
        <v>65</v>
      </c>
      <c r="C19" s="86"/>
      <c r="D19" s="86"/>
      <c r="E19" s="86"/>
      <c r="F19" s="86"/>
      <c r="G19" s="87"/>
      <c r="H19" s="76" t="s">
        <v>95</v>
      </c>
    </row>
    <row r="20" spans="1:8" x14ac:dyDescent="0.25">
      <c r="A20" s="83"/>
      <c r="B20" s="88" t="s">
        <v>66</v>
      </c>
      <c r="C20" s="88"/>
      <c r="D20" s="89" t="s">
        <v>61</v>
      </c>
      <c r="E20" s="88" t="s">
        <v>67</v>
      </c>
      <c r="F20" s="88"/>
      <c r="G20" s="89" t="s">
        <v>61</v>
      </c>
      <c r="H20" s="76"/>
    </row>
    <row r="21" spans="1:8" x14ac:dyDescent="0.25">
      <c r="A21" s="84"/>
      <c r="B21" s="25" t="s">
        <v>2</v>
      </c>
      <c r="C21" s="25" t="s">
        <v>60</v>
      </c>
      <c r="D21" s="89"/>
      <c r="E21" s="25" t="s">
        <v>2</v>
      </c>
      <c r="F21" s="25" t="s">
        <v>60</v>
      </c>
      <c r="G21" s="89"/>
      <c r="H21" s="76"/>
    </row>
    <row r="22" spans="1:8" x14ac:dyDescent="0.25">
      <c r="A22" s="26" t="s">
        <v>80</v>
      </c>
      <c r="B22" s="22">
        <f t="shared" ref="B22:C22" si="1">SUM(B23:B34)</f>
        <v>435</v>
      </c>
      <c r="C22" s="22">
        <f t="shared" si="1"/>
        <v>30</v>
      </c>
      <c r="D22" s="22">
        <f>SUM(D23:D34)</f>
        <v>465</v>
      </c>
      <c r="E22" s="22">
        <f t="shared" ref="E22:G22" si="2">SUM(E23:E34)</f>
        <v>73</v>
      </c>
      <c r="F22" s="22">
        <f t="shared" si="2"/>
        <v>6</v>
      </c>
      <c r="G22" s="22">
        <f t="shared" si="2"/>
        <v>79</v>
      </c>
      <c r="H22" s="41">
        <f>D22+G22</f>
        <v>544</v>
      </c>
    </row>
    <row r="23" spans="1:8" x14ac:dyDescent="0.25">
      <c r="A23" s="20" t="s">
        <v>68</v>
      </c>
      <c r="B23" s="25">
        <v>102</v>
      </c>
      <c r="C23" s="25">
        <v>22</v>
      </c>
      <c r="D23" s="23">
        <f t="shared" ref="D23:D34" si="3">SUM(B23:C23)</f>
        <v>124</v>
      </c>
      <c r="E23" s="25">
        <v>64</v>
      </c>
      <c r="F23" s="25">
        <v>6</v>
      </c>
      <c r="G23" s="32">
        <f t="shared" ref="G23:G34" si="4">SUM(E23:F23)</f>
        <v>70</v>
      </c>
    </row>
    <row r="24" spans="1:8" x14ac:dyDescent="0.25">
      <c r="A24" s="20" t="s">
        <v>69</v>
      </c>
      <c r="B24" s="25">
        <v>55</v>
      </c>
      <c r="C24" s="25"/>
      <c r="D24" s="23">
        <f t="shared" si="3"/>
        <v>55</v>
      </c>
      <c r="E24" s="25">
        <v>9</v>
      </c>
      <c r="F24" s="25"/>
      <c r="G24" s="32">
        <f t="shared" si="4"/>
        <v>9</v>
      </c>
    </row>
    <row r="25" spans="1:8" x14ac:dyDescent="0.25">
      <c r="A25" s="20" t="s">
        <v>70</v>
      </c>
      <c r="B25" s="25">
        <v>70</v>
      </c>
      <c r="C25" s="25">
        <v>1</v>
      </c>
      <c r="D25" s="23">
        <f t="shared" si="3"/>
        <v>71</v>
      </c>
      <c r="E25" s="25"/>
      <c r="F25" s="21"/>
      <c r="G25" s="32">
        <f t="shared" si="4"/>
        <v>0</v>
      </c>
    </row>
    <row r="26" spans="1:8" x14ac:dyDescent="0.25">
      <c r="A26" s="20" t="s">
        <v>71</v>
      </c>
      <c r="B26" s="25">
        <v>9</v>
      </c>
      <c r="C26" s="25"/>
      <c r="D26" s="23">
        <f t="shared" si="3"/>
        <v>9</v>
      </c>
      <c r="E26" s="25"/>
      <c r="F26" s="21"/>
      <c r="G26" s="32">
        <f t="shared" si="4"/>
        <v>0</v>
      </c>
    </row>
    <row r="27" spans="1:8" x14ac:dyDescent="0.25">
      <c r="A27" s="20" t="s">
        <v>72</v>
      </c>
      <c r="B27" s="25">
        <v>28</v>
      </c>
      <c r="C27" s="25">
        <v>1</v>
      </c>
      <c r="D27" s="23">
        <f t="shared" si="3"/>
        <v>29</v>
      </c>
      <c r="E27" s="25"/>
      <c r="F27" s="21"/>
      <c r="G27" s="32">
        <f t="shared" si="4"/>
        <v>0</v>
      </c>
    </row>
    <row r="28" spans="1:8" x14ac:dyDescent="0.25">
      <c r="A28" s="20" t="s">
        <v>73</v>
      </c>
      <c r="B28" s="25">
        <v>21</v>
      </c>
      <c r="C28" s="25"/>
      <c r="D28" s="23">
        <f t="shared" si="3"/>
        <v>21</v>
      </c>
      <c r="E28" s="25"/>
      <c r="F28" s="21"/>
      <c r="G28" s="32">
        <f t="shared" si="4"/>
        <v>0</v>
      </c>
    </row>
    <row r="29" spans="1:8" x14ac:dyDescent="0.25">
      <c r="A29" s="20" t="s">
        <v>74</v>
      </c>
      <c r="B29" s="25">
        <v>38</v>
      </c>
      <c r="C29" s="25">
        <v>3</v>
      </c>
      <c r="D29" s="23">
        <f t="shared" si="3"/>
        <v>41</v>
      </c>
      <c r="E29" s="25"/>
      <c r="F29" s="21"/>
      <c r="G29" s="32">
        <f t="shared" si="4"/>
        <v>0</v>
      </c>
    </row>
    <row r="30" spans="1:8" x14ac:dyDescent="0.25">
      <c r="A30" s="20" t="s">
        <v>75</v>
      </c>
      <c r="B30" s="25">
        <v>7</v>
      </c>
      <c r="C30" s="21"/>
      <c r="D30" s="23">
        <f t="shared" si="3"/>
        <v>7</v>
      </c>
      <c r="E30" s="25"/>
      <c r="F30" s="21"/>
      <c r="G30" s="32">
        <f t="shared" si="4"/>
        <v>0</v>
      </c>
    </row>
    <row r="31" spans="1:8" x14ac:dyDescent="0.25">
      <c r="A31" s="20" t="s">
        <v>76</v>
      </c>
      <c r="B31" s="25">
        <v>3</v>
      </c>
      <c r="C31" s="21"/>
      <c r="D31" s="23">
        <f t="shared" si="3"/>
        <v>3</v>
      </c>
      <c r="E31" s="25"/>
      <c r="F31" s="21"/>
      <c r="G31" s="32">
        <f t="shared" si="4"/>
        <v>0</v>
      </c>
    </row>
    <row r="32" spans="1:8" x14ac:dyDescent="0.25">
      <c r="A32" s="20" t="s">
        <v>77</v>
      </c>
      <c r="B32" s="25">
        <v>43</v>
      </c>
      <c r="C32" s="25">
        <v>1</v>
      </c>
      <c r="D32" s="23">
        <f t="shared" si="3"/>
        <v>44</v>
      </c>
      <c r="E32" s="25"/>
      <c r="F32" s="21"/>
      <c r="G32" s="32">
        <f t="shared" si="4"/>
        <v>0</v>
      </c>
    </row>
    <row r="33" spans="1:7" x14ac:dyDescent="0.25">
      <c r="A33" s="20" t="s">
        <v>78</v>
      </c>
      <c r="B33" s="25">
        <v>33</v>
      </c>
      <c r="C33" s="21">
        <v>1</v>
      </c>
      <c r="D33" s="23">
        <f t="shared" si="3"/>
        <v>34</v>
      </c>
      <c r="E33" s="25"/>
      <c r="F33" s="21"/>
      <c r="G33" s="32">
        <f t="shared" si="4"/>
        <v>0</v>
      </c>
    </row>
    <row r="34" spans="1:7" x14ac:dyDescent="0.25">
      <c r="A34" s="20" t="s">
        <v>79</v>
      </c>
      <c r="B34" s="25">
        <v>26</v>
      </c>
      <c r="C34" s="25">
        <v>1</v>
      </c>
      <c r="D34" s="23">
        <f t="shared" si="3"/>
        <v>27</v>
      </c>
      <c r="E34" s="25"/>
      <c r="F34" s="21"/>
      <c r="G34" s="32">
        <f t="shared" si="4"/>
        <v>0</v>
      </c>
    </row>
  </sheetData>
  <mergeCells count="9">
    <mergeCell ref="H19:H21"/>
    <mergeCell ref="A2:A3"/>
    <mergeCell ref="B2:D2"/>
    <mergeCell ref="A19:A21"/>
    <mergeCell ref="B19:G19"/>
    <mergeCell ref="B20:C20"/>
    <mergeCell ref="D20:D21"/>
    <mergeCell ref="E20:F20"/>
    <mergeCell ref="G20:G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stacjonarne</vt:lpstr>
      <vt:lpstr>niestacjonarne</vt:lpstr>
      <vt:lpstr>doktoranckie i podyplomowe</vt:lpstr>
      <vt:lpstr>'doktoranckie i podyplomowe'!j_idt1517</vt:lpstr>
    </vt:vector>
  </TitlesOfParts>
  <Company>Uniwersytet Kardynała Stefana Wyszyńskiego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Chajęcka</dc:creator>
  <cp:lastModifiedBy>Małgorzata Chajęcka</cp:lastModifiedBy>
  <dcterms:created xsi:type="dcterms:W3CDTF">2018-02-14T09:53:32Z</dcterms:created>
  <dcterms:modified xsi:type="dcterms:W3CDTF">2019-07-31T11:00:42Z</dcterms:modified>
</cp:coreProperties>
</file>