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.korzeniewska\Desktop\statystyka 2020\gus na strone\"/>
    </mc:Choice>
  </mc:AlternateContent>
  <xr:revisionPtr revIDLastSave="0" documentId="8_{08612FDB-C2FC-44C7-94A8-04E7D5322259}" xr6:coauthVersionLast="45" xr6:coauthVersionMax="45" xr10:uidLastSave="{00000000-0000-0000-0000-000000000000}"/>
  <bookViews>
    <workbookView xWindow="-120" yWindow="-120" windowWidth="19440" windowHeight="15000" activeTab="2" xr2:uid="{00000000-000D-0000-FFFF-FFFF00000000}"/>
  </bookViews>
  <sheets>
    <sheet name="stacjonarne" sheetId="1" r:id="rId1"/>
    <sheet name="niestacjonarne" sheetId="2" r:id="rId2"/>
    <sheet name="doktoranckie i podyplomowe" sheetId="4" r:id="rId3"/>
  </sheets>
  <definedNames>
    <definedName name="j_idt1517" localSheetId="2">'doktoranckie i podyplomowe'!#REF!</definedName>
    <definedName name="_xlnm.Print_Area" localSheetId="2">'doktoranckie i podyplomowe'!$A$1:$H$45</definedName>
    <definedName name="_xlnm.Print_Area" localSheetId="1">niestacjonarne!$A$1:$K$21</definedName>
    <definedName name="_xlnm.Print_Area" localSheetId="0">stacjonarne!$A$1:$K$45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4" l="1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G18" i="4" s="1"/>
  <c r="D20" i="4"/>
  <c r="G19" i="4"/>
  <c r="D19" i="4"/>
  <c r="D18" i="4" s="1"/>
  <c r="H18" i="4" s="1"/>
  <c r="F18" i="4"/>
  <c r="E18" i="4"/>
  <c r="C18" i="4"/>
  <c r="B18" i="4"/>
  <c r="F19" i="2" l="1"/>
  <c r="F16" i="2"/>
  <c r="F6" i="2"/>
  <c r="D41" i="4" l="1"/>
  <c r="D44" i="4"/>
  <c r="D43" i="4"/>
  <c r="D5" i="4"/>
  <c r="D6" i="4"/>
  <c r="D7" i="4"/>
  <c r="D8" i="4"/>
  <c r="D9" i="4"/>
  <c r="D10" i="4"/>
  <c r="D11" i="4"/>
  <c r="D12" i="4"/>
  <c r="D4" i="4"/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K6" i="2" l="1"/>
  <c r="C45" i="1"/>
  <c r="F11" i="2"/>
  <c r="F20" i="2"/>
  <c r="D45" i="4"/>
  <c r="D42" i="4"/>
  <c r="D40" i="4"/>
  <c r="D39" i="4"/>
  <c r="D38" i="4"/>
  <c r="D37" i="4"/>
  <c r="C36" i="4"/>
  <c r="B36" i="4"/>
  <c r="J15" i="1"/>
  <c r="J14" i="1"/>
  <c r="J44" i="1"/>
  <c r="J30" i="1"/>
  <c r="J31" i="1"/>
  <c r="J32" i="1"/>
  <c r="J33" i="1"/>
  <c r="J21" i="1"/>
  <c r="J26" i="1"/>
  <c r="K14" i="1" l="1"/>
  <c r="D36" i="4"/>
  <c r="C4" i="4"/>
  <c r="B4" i="4"/>
  <c r="J35" i="1"/>
  <c r="J29" i="1"/>
  <c r="F3" i="1"/>
  <c r="I21" i="2" l="1"/>
  <c r="H21" i="2"/>
  <c r="G21" i="2"/>
  <c r="E21" i="2"/>
  <c r="D21" i="2"/>
  <c r="C21" i="2"/>
  <c r="F18" i="2"/>
  <c r="F17" i="2"/>
  <c r="F15" i="2"/>
  <c r="F14" i="2"/>
  <c r="F13" i="2"/>
  <c r="F12" i="2"/>
  <c r="F10" i="2"/>
  <c r="F9" i="2"/>
  <c r="F8" i="2"/>
  <c r="F7" i="2"/>
  <c r="F5" i="2"/>
  <c r="F4" i="2"/>
  <c r="J3" i="2"/>
  <c r="F3" i="2"/>
  <c r="I45" i="1"/>
  <c r="H45" i="1"/>
  <c r="G45" i="1"/>
  <c r="E45" i="1"/>
  <c r="D45" i="1"/>
  <c r="J41" i="1"/>
  <c r="J43" i="1"/>
  <c r="J42" i="1"/>
  <c r="J40" i="1"/>
  <c r="J39" i="1"/>
  <c r="J38" i="1"/>
  <c r="J37" i="1"/>
  <c r="J36" i="1"/>
  <c r="J34" i="1"/>
  <c r="J28" i="1"/>
  <c r="J27" i="1"/>
  <c r="J25" i="1"/>
  <c r="J24" i="1"/>
  <c r="J23" i="1"/>
  <c r="J22" i="1"/>
  <c r="J20" i="1"/>
  <c r="J19" i="1"/>
  <c r="J18" i="1"/>
  <c r="J17" i="1"/>
  <c r="J16" i="1"/>
  <c r="J13" i="1"/>
  <c r="J12" i="1"/>
  <c r="J11" i="1"/>
  <c r="J10" i="1"/>
  <c r="J9" i="1"/>
  <c r="J8" i="1"/>
  <c r="J7" i="1"/>
  <c r="J6" i="1"/>
  <c r="J5" i="1"/>
  <c r="J4" i="1"/>
  <c r="J3" i="1"/>
  <c r="K19" i="2" l="1"/>
  <c r="K10" i="2"/>
  <c r="K28" i="1"/>
  <c r="K15" i="2"/>
  <c r="K34" i="1"/>
  <c r="K3" i="2"/>
  <c r="K8" i="2"/>
  <c r="K7" i="2"/>
  <c r="K18" i="2"/>
  <c r="J21" i="2"/>
  <c r="F21" i="2"/>
  <c r="K4" i="2"/>
  <c r="K41" i="1"/>
  <c r="J45" i="1"/>
  <c r="K13" i="1"/>
  <c r="K20" i="1"/>
  <c r="K3" i="1"/>
  <c r="K23" i="1"/>
  <c r="F45" i="1"/>
  <c r="K8" i="1"/>
  <c r="K42" i="1"/>
  <c r="K5" i="1"/>
  <c r="K16" i="1"/>
  <c r="K13" i="2"/>
  <c r="K21" i="2" l="1"/>
  <c r="K45" i="1"/>
</calcChain>
</file>

<file path=xl/sharedStrings.xml><?xml version="1.0" encoding="utf-8"?>
<sst xmlns="http://schemas.openxmlformats.org/spreadsheetml/2006/main" count="167" uniqueCount="104">
  <si>
    <t>Wydział</t>
  </si>
  <si>
    <t>Kierunek studiów</t>
  </si>
  <si>
    <t>Polacy</t>
  </si>
  <si>
    <t>OGÓŁEM
I, II, jednolite
(bez cudzoziemców)</t>
  </si>
  <si>
    <t>Cudzoziemcy</t>
  </si>
  <si>
    <t>OGÓŁEM
I, II, jednolite
(cudzoziemcy)</t>
  </si>
  <si>
    <t>Łączna liczba wszystkich studentów na Wydziale</t>
  </si>
  <si>
    <t>jednolite</t>
  </si>
  <si>
    <t>I stopień</t>
  </si>
  <si>
    <t>II stopień</t>
  </si>
  <si>
    <t>WBNS</t>
  </si>
  <si>
    <t xml:space="preserve">Biologia </t>
  </si>
  <si>
    <t>Inżynieria środowiska</t>
  </si>
  <si>
    <t>WFCh</t>
  </si>
  <si>
    <t>Filozofia</t>
  </si>
  <si>
    <t>Ochrona środowiska</t>
  </si>
  <si>
    <t>Psychologia - jednolite</t>
  </si>
  <si>
    <t>WNH</t>
  </si>
  <si>
    <t>Filologia polska</t>
  </si>
  <si>
    <t>Kulturoznawstwo</t>
  </si>
  <si>
    <t>Muzeologia</t>
  </si>
  <si>
    <t>WPK</t>
  </si>
  <si>
    <t>Prawo kanoniczne - jednolite</t>
  </si>
  <si>
    <t>WMP</t>
  </si>
  <si>
    <t xml:space="preserve">Chemia </t>
  </si>
  <si>
    <t>Fizyka</t>
  </si>
  <si>
    <t>Informatyka</t>
  </si>
  <si>
    <t>Matematyka</t>
  </si>
  <si>
    <t>WNP</t>
  </si>
  <si>
    <t>Pedagogika</t>
  </si>
  <si>
    <t xml:space="preserve">Pedagogika specjalna </t>
  </si>
  <si>
    <t>WPiA</t>
  </si>
  <si>
    <t>Administracja</t>
  </si>
  <si>
    <t>Prawo - jednolite</t>
  </si>
  <si>
    <t>Stosunki międzynarodowe</t>
  </si>
  <si>
    <t>Człowiek w cyberprzestrzeni</t>
  </si>
  <si>
    <t>Archeologia</t>
  </si>
  <si>
    <t>Ekonomia</t>
  </si>
  <si>
    <t xml:space="preserve">Historia sztuki </t>
  </si>
  <si>
    <t>Zarządzanie dziedzictwem kulturowym</t>
  </si>
  <si>
    <t xml:space="preserve">Ochrona dóbr kultury i środowiska </t>
  </si>
  <si>
    <t xml:space="preserve">Historia </t>
  </si>
  <si>
    <t xml:space="preserve">Politologia </t>
  </si>
  <si>
    <t xml:space="preserve">Bezpieczeństwo wewnętrzne </t>
  </si>
  <si>
    <t xml:space="preserve">Europeistyka </t>
  </si>
  <si>
    <t>Praca socjalna</t>
  </si>
  <si>
    <t xml:space="preserve">Socjologia </t>
  </si>
  <si>
    <t>WT</t>
  </si>
  <si>
    <t xml:space="preserve">Dziennikarstwo i komunikacja społeczna </t>
  </si>
  <si>
    <t>Teologia - jednolite</t>
  </si>
  <si>
    <t>WSR</t>
  </si>
  <si>
    <t xml:space="preserve">Nauki o rodzinie </t>
  </si>
  <si>
    <t>Wiersz ogółem</t>
  </si>
  <si>
    <t>Studia podyplomowe</t>
  </si>
  <si>
    <t>Nazwy kierunków kształcenia</t>
  </si>
  <si>
    <t>Słuchacze</t>
  </si>
  <si>
    <t>cudzoziemcy</t>
  </si>
  <si>
    <t>razem</t>
  </si>
  <si>
    <t>Ogółem</t>
  </si>
  <si>
    <t xml:space="preserve">Studia doktoranckie </t>
  </si>
  <si>
    <t>Dziedziny / dyscypliny naukowe</t>
  </si>
  <si>
    <t>Liczba doktorantów na studiach</t>
  </si>
  <si>
    <t>stacjonarnych</t>
  </si>
  <si>
    <t>niestacjonarnych</t>
  </si>
  <si>
    <t>teologia</t>
  </si>
  <si>
    <t>prawo</t>
  </si>
  <si>
    <t>prawo kanoniczne</t>
  </si>
  <si>
    <t>archeologia</t>
  </si>
  <si>
    <t>historia</t>
  </si>
  <si>
    <t>socjologia</t>
  </si>
  <si>
    <t>nauki o polityce</t>
  </si>
  <si>
    <t>matematyka</t>
  </si>
  <si>
    <t>fizyka</t>
  </si>
  <si>
    <t>literaturoznawstwo</t>
  </si>
  <si>
    <t>psychologia</t>
  </si>
  <si>
    <t>filozofia</t>
  </si>
  <si>
    <t xml:space="preserve">Ogółem </t>
  </si>
  <si>
    <t>Archiwistyka i zarządzanie dokumentacją</t>
  </si>
  <si>
    <t>Ekonomia menedżerska</t>
  </si>
  <si>
    <t>WFCH</t>
  </si>
  <si>
    <t>Kształcenie nauczycieli ze specjalizacją tematyczną (0114)</t>
  </si>
  <si>
    <t>Prawo (0421)</t>
  </si>
  <si>
    <t>Psychologia (0313)</t>
  </si>
  <si>
    <t>Zarządzanie i administracja (0413)</t>
  </si>
  <si>
    <t>wszyscy doktoranci</t>
  </si>
  <si>
    <t>Religia i teologia (0221)</t>
  </si>
  <si>
    <t>Filologia włoska</t>
  </si>
  <si>
    <t>Pedagogika przedszkolna i wczesnoszkolna - jednolite</t>
  </si>
  <si>
    <t>Bezpieczeństwo w gospodarce cyfrowej</t>
  </si>
  <si>
    <t>WNHS</t>
  </si>
  <si>
    <t>WSE</t>
  </si>
  <si>
    <t>WMCM</t>
  </si>
  <si>
    <t>Szkoła Doktorska</t>
  </si>
  <si>
    <t>Liczba doktorantów</t>
  </si>
  <si>
    <t>pedagogika</t>
  </si>
  <si>
    <t>Pedagogika pzedszkolna i wczesnoszkolna - jednolite</t>
  </si>
  <si>
    <t>Kierunek lekarski - jednolite</t>
  </si>
  <si>
    <t xml:space="preserve">Filologia </t>
  </si>
  <si>
    <t>Pielęgniarstwo &amp; Nursing</t>
  </si>
  <si>
    <t>Specjalistyczne studia teologiczne &amp; ENG</t>
  </si>
  <si>
    <t>Historia i archeologia  (0222)</t>
  </si>
  <si>
    <t>Technologie związane z ochroną środowiska (0712)</t>
  </si>
  <si>
    <t>Biznes, administracja i prawo nieokreślone dalej (0400)</t>
  </si>
  <si>
    <t>nauki prawne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</si>
</sst>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21" xfId="0" applyNumberFormat="1" applyFont="1" applyFill="1" applyBorder="1" applyAlignment="1" applyProtection="1">
      <alignment horizontal="left" vertical="center"/>
    </xf>
    <xf numFmtId="0" fontId="3" fillId="0" borderId="21" xfId="0" applyNumberFormat="1" applyFont="1" applyFill="1" applyBorder="1" applyAlignment="1" applyProtection="1">
      <alignment horizontal="left" vertical="center" wrapText="1"/>
    </xf>
    <xf numFmtId="0" fontId="3" fillId="0" borderId="28" xfId="0" applyNumberFormat="1" applyFont="1" applyFill="1" applyBorder="1" applyAlignment="1" applyProtection="1">
      <alignment horizontal="left" vertical="center"/>
    </xf>
    <xf numFmtId="0" fontId="4" fillId="0" borderId="32" xfId="0" applyNumberFormat="1" applyFont="1" applyFill="1" applyBorder="1" applyAlignment="1" applyProtection="1">
      <alignment horizontal="center" vertical="center"/>
    </xf>
    <xf numFmtId="0" fontId="3" fillId="0" borderId="32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8" xfId="0" applyNumberFormat="1" applyFont="1" applyFill="1" applyBorder="1" applyAlignment="1" applyProtection="1">
      <alignment horizontal="left" vertical="center" wrapText="1"/>
    </xf>
    <xf numFmtId="0" fontId="3" fillId="0" borderId="25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6" fillId="0" borderId="23" xfId="0" applyNumberFormat="1" applyFont="1" applyFill="1" applyBorder="1" applyAlignment="1" applyProtection="1">
      <alignment horizontal="left" vertical="center"/>
    </xf>
    <xf numFmtId="49" fontId="7" fillId="4" borderId="23" xfId="0" applyNumberFormat="1" applyFont="1" applyFill="1" applyBorder="1" applyAlignment="1" applyProtection="1">
      <alignment horizontal="left" vertical="center"/>
    </xf>
    <xf numFmtId="0" fontId="6" fillId="0" borderId="23" xfId="0" applyNumberFormat="1" applyFont="1" applyFill="1" applyBorder="1" applyAlignment="1" applyProtection="1">
      <alignment horizontal="left" vertical="center"/>
    </xf>
    <xf numFmtId="3" fontId="6" fillId="0" borderId="23" xfId="0" applyNumberFormat="1" applyFont="1" applyFill="1" applyBorder="1" applyAlignment="1" applyProtection="1">
      <alignment horizontal="center" vertical="center"/>
    </xf>
    <xf numFmtId="3" fontId="7" fillId="3" borderId="23" xfId="0" applyNumberFormat="1" applyFont="1" applyFill="1" applyBorder="1" applyAlignment="1" applyProtection="1">
      <alignment horizontal="center" vertical="center"/>
    </xf>
    <xf numFmtId="3" fontId="7" fillId="4" borderId="23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6" fillId="3" borderId="23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center" vertical="center"/>
    </xf>
    <xf numFmtId="3" fontId="6" fillId="0" borderId="22" xfId="0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3" fontId="6" fillId="0" borderId="23" xfId="0" applyNumberFormat="1" applyFont="1" applyFill="1" applyBorder="1" applyAlignment="1" applyProtection="1">
      <alignment horizontal="left" vertical="center" wrapText="1"/>
    </xf>
    <xf numFmtId="0" fontId="9" fillId="0" borderId="23" xfId="0" applyFont="1" applyBorder="1" applyAlignment="1">
      <alignment horizontal="left" wrapText="1"/>
    </xf>
    <xf numFmtId="3" fontId="7" fillId="5" borderId="23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</xf>
    <xf numFmtId="0" fontId="3" fillId="0" borderId="3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9" xfId="0" applyNumberFormat="1" applyFont="1" applyFill="1" applyBorder="1" applyAlignment="1" applyProtection="1">
      <alignment horizontal="center" vertical="center"/>
    </xf>
    <xf numFmtId="0" fontId="3" fillId="0" borderId="30" xfId="0" applyNumberFormat="1" applyFont="1" applyFill="1" applyBorder="1" applyAlignment="1" applyProtection="1">
      <alignment horizontal="center" vertical="center"/>
    </xf>
    <xf numFmtId="0" fontId="3" fillId="0" borderId="31" xfId="0" applyNumberFormat="1" applyFont="1" applyFill="1" applyBorder="1" applyAlignment="1" applyProtection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5" fillId="3" borderId="32" xfId="0" applyNumberFormat="1" applyFont="1" applyFill="1" applyBorder="1" applyAlignment="1" applyProtection="1">
      <alignment horizontal="center"/>
    </xf>
    <xf numFmtId="0" fontId="1" fillId="2" borderId="32" xfId="0" applyNumberFormat="1" applyFont="1" applyFill="1" applyBorder="1" applyAlignment="1" applyProtection="1">
      <alignment horizontal="center"/>
    </xf>
    <xf numFmtId="0" fontId="3" fillId="0" borderId="49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top"/>
    </xf>
    <xf numFmtId="0" fontId="3" fillId="0" borderId="48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top"/>
    </xf>
    <xf numFmtId="0" fontId="3" fillId="0" borderId="50" xfId="0" applyNumberFormat="1" applyFont="1" applyFill="1" applyBorder="1" applyAlignment="1" applyProtection="1">
      <alignment horizontal="center" vertical="center" wrapText="1"/>
    </xf>
    <xf numFmtId="0" fontId="3" fillId="0" borderId="48" xfId="0" applyNumberFormat="1" applyFont="1" applyFill="1" applyBorder="1" applyAlignment="1" applyProtection="1">
      <alignment horizontal="center" vertical="center" wrapText="1"/>
    </xf>
    <xf numFmtId="0" fontId="3" fillId="0" borderId="51" xfId="0" applyNumberFormat="1" applyFont="1" applyFill="1" applyBorder="1" applyAlignment="1" applyProtection="1">
      <alignment horizontal="center" vertical="center"/>
    </xf>
    <xf numFmtId="0" fontId="6" fillId="0" borderId="30" xfId="0" applyNumberFormat="1" applyFont="1" applyFill="1" applyBorder="1" applyAlignment="1" applyProtection="1">
      <alignment horizontal="center" vertical="top"/>
    </xf>
    <xf numFmtId="3" fontId="5" fillId="0" borderId="35" xfId="0" applyNumberFormat="1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center" vertical="center"/>
    </xf>
    <xf numFmtId="3" fontId="5" fillId="0" borderId="15" xfId="0" applyNumberFormat="1" applyFont="1" applyFill="1" applyBorder="1" applyAlignment="1" applyProtection="1">
      <alignment horizontal="center" vertical="center"/>
    </xf>
    <xf numFmtId="3" fontId="5" fillId="2" borderId="13" xfId="0" applyNumberFormat="1" applyFont="1" applyFill="1" applyBorder="1" applyAlignment="1" applyProtection="1">
      <alignment horizontal="center" vertical="center"/>
    </xf>
    <xf numFmtId="3" fontId="5" fillId="0" borderId="18" xfId="0" applyNumberFormat="1" applyFont="1" applyFill="1" applyBorder="1" applyAlignment="1" applyProtection="1">
      <alignment horizontal="center" vertical="center"/>
    </xf>
    <xf numFmtId="3" fontId="5" fillId="2" borderId="25" xfId="0" applyNumberFormat="1" applyFont="1" applyFill="1" applyBorder="1" applyAlignment="1" applyProtection="1">
      <alignment horizontal="center" vertical="center"/>
    </xf>
    <xf numFmtId="3" fontId="5" fillId="0" borderId="22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top"/>
    </xf>
    <xf numFmtId="3" fontId="5" fillId="2" borderId="27" xfId="0" applyNumberFormat="1" applyFont="1" applyFill="1" applyBorder="1" applyAlignment="1" applyProtection="1">
      <alignment horizontal="center" vertical="center"/>
    </xf>
    <xf numFmtId="3" fontId="5" fillId="0" borderId="29" xfId="0" applyNumberFormat="1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/>
    </xf>
    <xf numFmtId="3" fontId="5" fillId="2" borderId="32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top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top"/>
    </xf>
    <xf numFmtId="3" fontId="5" fillId="2" borderId="21" xfId="0" applyNumberFormat="1" applyFont="1" applyFill="1" applyBorder="1" applyAlignment="1" applyProtection="1">
      <alignment horizontal="center" vertical="center"/>
    </xf>
    <xf numFmtId="3" fontId="6" fillId="0" borderId="18" xfId="0" applyNumberFormat="1" applyFont="1" applyFill="1" applyBorder="1" applyAlignment="1" applyProtection="1">
      <alignment horizontal="center" vertical="top"/>
    </xf>
    <xf numFmtId="0" fontId="3" fillId="0" borderId="20" xfId="0" applyNumberFormat="1" applyFont="1" applyFill="1" applyBorder="1" applyAlignment="1" applyProtection="1">
      <alignment horizontal="center" vertical="top"/>
    </xf>
    <xf numFmtId="3" fontId="5" fillId="0" borderId="37" xfId="0" applyNumberFormat="1" applyFont="1" applyFill="1" applyBorder="1" applyAlignment="1" applyProtection="1">
      <alignment horizontal="center" vertical="center"/>
    </xf>
    <xf numFmtId="0" fontId="3" fillId="0" borderId="38" xfId="0" applyNumberFormat="1" applyFont="1" applyFill="1" applyBorder="1" applyAlignment="1" applyProtection="1">
      <alignment horizontal="center" vertical="center"/>
    </xf>
    <xf numFmtId="0" fontId="3" fillId="0" borderId="39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3" fontId="5" fillId="0" borderId="33" xfId="0" applyNumberFormat="1" applyFont="1" applyFill="1" applyBorder="1" applyAlignment="1" applyProtection="1">
      <alignment horizontal="center" vertical="center"/>
    </xf>
    <xf numFmtId="3" fontId="5" fillId="2" borderId="33" xfId="0" applyNumberFormat="1" applyFont="1" applyFill="1" applyBorder="1" applyAlignment="1" applyProtection="1">
      <alignment horizontal="center" vertical="center"/>
    </xf>
    <xf numFmtId="3" fontId="5" fillId="3" borderId="35" xfId="0" applyNumberFormat="1" applyFont="1" applyFill="1" applyBorder="1" applyAlignment="1" applyProtection="1">
      <alignment horizontal="center"/>
    </xf>
    <xf numFmtId="0" fontId="3" fillId="0" borderId="27" xfId="0" applyNumberFormat="1" applyFont="1" applyFill="1" applyBorder="1" applyAlignment="1" applyProtection="1">
      <alignment horizontal="left" vertical="center" wrapText="1"/>
    </xf>
    <xf numFmtId="3" fontId="5" fillId="0" borderId="52" xfId="0" applyNumberFormat="1" applyFont="1" applyFill="1" applyBorder="1" applyAlignment="1" applyProtection="1">
      <alignment horizontal="center" vertical="center"/>
    </xf>
    <xf numFmtId="0" fontId="3" fillId="0" borderId="53" xfId="0" applyNumberFormat="1" applyFont="1" applyFill="1" applyBorder="1" applyAlignment="1" applyProtection="1">
      <alignment horizontal="center" vertical="center"/>
    </xf>
    <xf numFmtId="0" fontId="3" fillId="0" borderId="42" xfId="0" applyNumberFormat="1" applyFont="1" applyFill="1" applyBorder="1" applyAlignment="1" applyProtection="1">
      <alignment horizontal="center" vertical="center"/>
    </xf>
    <xf numFmtId="0" fontId="4" fillId="0" borderId="5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3" fillId="0" borderId="26" xfId="0" applyNumberFormat="1" applyFont="1" applyFill="1" applyBorder="1" applyAlignment="1" applyProtection="1">
      <alignment horizontal="left" vertical="center"/>
    </xf>
    <xf numFmtId="0" fontId="3" fillId="0" borderId="36" xfId="0" applyNumberFormat="1" applyFont="1" applyFill="1" applyBorder="1" applyAlignment="1" applyProtection="1">
      <alignment horizontal="left" vertical="center" wrapText="1"/>
    </xf>
    <xf numFmtId="0" fontId="3" fillId="0" borderId="36" xfId="0" applyNumberFormat="1" applyFont="1" applyFill="1" applyBorder="1" applyAlignment="1" applyProtection="1">
      <alignment vertical="center"/>
    </xf>
    <xf numFmtId="0" fontId="10" fillId="0" borderId="14" xfId="0" applyFont="1" applyBorder="1" applyAlignment="1">
      <alignment vertical="center"/>
    </xf>
    <xf numFmtId="3" fontId="5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0" fillId="0" borderId="21" xfId="0" applyFont="1" applyBorder="1"/>
    <xf numFmtId="0" fontId="3" fillId="0" borderId="55" xfId="0" applyNumberFormat="1" applyFont="1" applyFill="1" applyBorder="1" applyAlignment="1" applyProtection="1">
      <alignment horizontal="center" vertical="center"/>
    </xf>
    <xf numFmtId="0" fontId="3" fillId="0" borderId="56" xfId="0" applyNumberFormat="1" applyFont="1" applyFill="1" applyBorder="1" applyAlignment="1" applyProtection="1">
      <alignment horizontal="center" vertical="top"/>
    </xf>
    <xf numFmtId="0" fontId="3" fillId="0" borderId="57" xfId="0" applyNumberFormat="1" applyFont="1" applyFill="1" applyBorder="1" applyAlignment="1" applyProtection="1">
      <alignment horizontal="center" vertical="center"/>
    </xf>
    <xf numFmtId="0" fontId="6" fillId="0" borderId="53" xfId="0" applyNumberFormat="1" applyFont="1" applyFill="1" applyBorder="1" applyAlignment="1" applyProtection="1">
      <alignment horizontal="left" vertical="center"/>
    </xf>
    <xf numFmtId="0" fontId="5" fillId="2" borderId="32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3" fillId="0" borderId="56" xfId="0" applyNumberFormat="1" applyFont="1" applyFill="1" applyBorder="1" applyAlignment="1" applyProtection="1">
      <alignment horizontal="center" vertical="center"/>
    </xf>
    <xf numFmtId="0" fontId="3" fillId="0" borderId="58" xfId="0" applyNumberFormat="1" applyFont="1" applyFill="1" applyBorder="1" applyAlignment="1" applyProtection="1">
      <alignment horizontal="center" vertical="center" wrapText="1"/>
    </xf>
    <xf numFmtId="0" fontId="5" fillId="2" borderId="27" xfId="0" applyNumberFormat="1" applyFont="1" applyFill="1" applyBorder="1" applyAlignment="1" applyProtection="1">
      <alignment horizontal="center" vertical="center"/>
    </xf>
    <xf numFmtId="3" fontId="5" fillId="2" borderId="4" xfId="0" applyNumberFormat="1" applyFont="1" applyFill="1" applyBorder="1" applyAlignment="1" applyProtection="1">
      <alignment horizontal="center"/>
    </xf>
    <xf numFmtId="3" fontId="5" fillId="2" borderId="34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52" xfId="0" applyNumberFormat="1" applyFont="1" applyFill="1" applyBorder="1" applyAlignment="1" applyProtection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27" xfId="0" applyNumberFormat="1" applyFont="1" applyFill="1" applyBorder="1" applyAlignment="1" applyProtection="1">
      <alignment horizontal="left" vertical="center"/>
    </xf>
    <xf numFmtId="0" fontId="3" fillId="0" borderId="58" xfId="0" applyNumberFormat="1" applyFont="1" applyFill="1" applyBorder="1" applyAlignment="1" applyProtection="1">
      <alignment horizontal="center" vertical="center"/>
    </xf>
    <xf numFmtId="0" fontId="3" fillId="0" borderId="59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43" xfId="0" applyNumberFormat="1" applyFont="1" applyFill="1" applyBorder="1" applyAlignment="1" applyProtection="1">
      <alignment horizontal="center"/>
    </xf>
    <xf numFmtId="0" fontId="7" fillId="5" borderId="23" xfId="0" applyNumberFormat="1" applyFont="1" applyFill="1" applyBorder="1" applyAlignment="1" applyProtection="1">
      <alignment horizontal="left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/>
    </xf>
    <xf numFmtId="3" fontId="5" fillId="0" borderId="1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</xf>
    <xf numFmtId="3" fontId="5" fillId="0" borderId="7" xfId="0" applyNumberFormat="1" applyFont="1" applyFill="1" applyBorder="1" applyAlignment="1" applyProtection="1">
      <alignment horizontal="center" vertical="center"/>
    </xf>
    <xf numFmtId="3" fontId="5" fillId="0" borderId="26" xfId="0" applyNumberFormat="1" applyFont="1" applyFill="1" applyBorder="1" applyAlignment="1" applyProtection="1">
      <alignment horizontal="center" vertical="center"/>
    </xf>
    <xf numFmtId="3" fontId="5" fillId="0" borderId="36" xfId="0" applyNumberFormat="1" applyFont="1" applyFill="1" applyBorder="1" applyAlignment="1" applyProtection="1">
      <alignment horizontal="center" vertical="center"/>
    </xf>
    <xf numFmtId="3" fontId="3" fillId="2" borderId="3" xfId="0" applyNumberFormat="1" applyFont="1" applyFill="1" applyBorder="1" applyAlignment="1" applyProtection="1">
      <alignment horizontal="center" vertical="center"/>
    </xf>
    <xf numFmtId="3" fontId="3" fillId="2" borderId="5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3" fontId="5" fillId="0" borderId="27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3" fontId="5" fillId="0" borderId="54" xfId="0" applyNumberFormat="1" applyFont="1" applyFill="1" applyBorder="1" applyAlignment="1" applyProtection="1">
      <alignment horizontal="center" vertical="center"/>
    </xf>
    <xf numFmtId="3" fontId="5" fillId="0" borderId="14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textRotation="45" wrapText="1"/>
    </xf>
    <xf numFmtId="0" fontId="3" fillId="0" borderId="8" xfId="0" applyNumberFormat="1" applyFont="1" applyFill="1" applyBorder="1" applyAlignment="1" applyProtection="1">
      <alignment horizontal="center" vertical="center" textRotation="45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 wrapText="1"/>
    </xf>
    <xf numFmtId="0" fontId="3" fillId="2" borderId="43" xfId="0" applyNumberFormat="1" applyFont="1" applyFill="1" applyBorder="1" applyAlignment="1" applyProtection="1">
      <alignment horizontal="center"/>
    </xf>
    <xf numFmtId="0" fontId="3" fillId="2" borderId="35" xfId="0" applyNumberFormat="1" applyFont="1" applyFill="1" applyBorder="1" applyAlignment="1" applyProtection="1">
      <alignment horizont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0" borderId="36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40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textRotation="45" wrapText="1"/>
    </xf>
    <xf numFmtId="0" fontId="3" fillId="0" borderId="13" xfId="0" applyNumberFormat="1" applyFont="1" applyFill="1" applyBorder="1" applyAlignment="1" applyProtection="1">
      <alignment horizontal="center" vertical="center" textRotation="45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1" fillId="0" borderId="43" xfId="0" applyNumberFormat="1" applyFont="1" applyFill="1" applyBorder="1" applyAlignment="1" applyProtection="1">
      <alignment horizontal="center" vertical="center" wrapText="1"/>
    </xf>
    <xf numFmtId="0" fontId="1" fillId="0" borderId="44" xfId="0" applyNumberFormat="1" applyFont="1" applyFill="1" applyBorder="1" applyAlignment="1" applyProtection="1">
      <alignment horizontal="center" vertical="center" wrapText="1"/>
    </xf>
    <xf numFmtId="0" fontId="8" fillId="0" borderId="45" xfId="0" applyNumberFormat="1" applyFont="1" applyFill="1" applyBorder="1" applyAlignment="1" applyProtection="1">
      <alignment horizontal="center" vertical="center" wrapText="1"/>
    </xf>
    <xf numFmtId="0" fontId="8" fillId="0" borderId="4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6" fillId="0" borderId="31" xfId="0" applyNumberFormat="1" applyFont="1" applyFill="1" applyBorder="1" applyAlignment="1" applyProtection="1">
      <alignment horizontal="left" vertical="center"/>
    </xf>
    <xf numFmtId="0" fontId="6" fillId="0" borderId="42" xfId="0" applyNumberFormat="1" applyFont="1" applyFill="1" applyBorder="1" applyAlignment="1" applyProtection="1">
      <alignment horizontal="left" vertical="center"/>
    </xf>
    <xf numFmtId="0" fontId="6" fillId="0" borderId="39" xfId="0" applyNumberFormat="1" applyFont="1" applyFill="1" applyBorder="1" applyAlignment="1" applyProtection="1">
      <alignment horizontal="left" vertical="center"/>
    </xf>
    <xf numFmtId="0" fontId="7" fillId="5" borderId="23" xfId="0" applyNumberFormat="1" applyFont="1" applyFill="1" applyBorder="1" applyAlignment="1" applyProtection="1">
      <alignment horizontal="center" vertical="center"/>
    </xf>
    <xf numFmtId="0" fontId="7" fillId="4" borderId="23" xfId="0" applyNumberFormat="1" applyFont="1" applyFill="1" applyBorder="1" applyAlignment="1" applyProtection="1">
      <alignment horizontal="center" vertical="center"/>
    </xf>
    <xf numFmtId="0" fontId="7" fillId="4" borderId="24" xfId="0" applyNumberFormat="1" applyFont="1" applyFill="1" applyBorder="1" applyAlignment="1" applyProtection="1">
      <alignment horizontal="center" vertical="center"/>
    </xf>
    <xf numFmtId="0" fontId="7" fillId="4" borderId="41" xfId="0" applyNumberFormat="1" applyFont="1" applyFill="1" applyBorder="1" applyAlignment="1" applyProtection="1">
      <alignment horizontal="center" vertical="center"/>
    </xf>
    <xf numFmtId="0" fontId="7" fillId="4" borderId="22" xfId="0" applyNumberFormat="1" applyFont="1" applyFill="1" applyBorder="1" applyAlignment="1" applyProtection="1">
      <alignment horizontal="center" vertical="center"/>
    </xf>
    <xf numFmtId="49" fontId="6" fillId="0" borderId="31" xfId="0" applyNumberFormat="1" applyFont="1" applyFill="1" applyBorder="1" applyAlignment="1" applyProtection="1">
      <alignment horizontal="left" vertical="center"/>
    </xf>
    <xf numFmtId="49" fontId="6" fillId="0" borderId="39" xfId="0" applyNumberFormat="1" applyFont="1" applyFill="1" applyBorder="1" applyAlignment="1" applyProtection="1">
      <alignment horizontal="left" vertical="center"/>
    </xf>
    <xf numFmtId="49" fontId="7" fillId="4" borderId="24" xfId="0" applyNumberFormat="1" applyFont="1" applyFill="1" applyBorder="1" applyAlignment="1" applyProtection="1">
      <alignment horizontal="center" vertical="center"/>
    </xf>
    <xf numFmtId="49" fontId="7" fillId="4" borderId="41" xfId="0" applyNumberFormat="1" applyFont="1" applyFill="1" applyBorder="1" applyAlignment="1" applyProtection="1">
      <alignment horizontal="center" vertical="center"/>
    </xf>
    <xf numFmtId="49" fontId="7" fillId="4" borderId="22" xfId="0" applyNumberFormat="1" applyFont="1" applyFill="1" applyBorder="1" applyAlignment="1" applyProtection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3" fontId="7" fillId="5" borderId="30" xfId="0" applyNumberFormat="1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3" fontId="7" fillId="5" borderId="53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3" fontId="7" fillId="5" borderId="38" xfId="0" applyNumberFormat="1" applyFont="1" applyFill="1" applyBorder="1" applyAlignment="1">
      <alignment horizontal="center" vertical="center" wrapText="1"/>
    </xf>
    <xf numFmtId="3" fontId="7" fillId="3" borderId="23" xfId="0" applyNumberFormat="1" applyFont="1" applyFill="1" applyBorder="1" applyAlignment="1">
      <alignment horizontal="center" vertical="center"/>
    </xf>
    <xf numFmtId="3" fontId="7" fillId="5" borderId="23" xfId="0" applyNumberFormat="1" applyFont="1" applyFill="1" applyBorder="1" applyAlignment="1">
      <alignment horizontal="center" vertical="center"/>
    </xf>
    <xf numFmtId="3" fontId="7" fillId="4" borderId="23" xfId="0" applyNumberFormat="1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3" fontId="6" fillId="6" borderId="29" xfId="0" applyNumberFormat="1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3" fontId="6" fillId="6" borderId="52" xfId="0" applyNumberFormat="1" applyFont="1" applyFill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3" fontId="6" fillId="6" borderId="37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zoomScale="115" zoomScaleNormal="115" workbookViewId="0">
      <selection sqref="A1:K2"/>
    </sheetView>
  </sheetViews>
  <sheetFormatPr defaultRowHeight="15" x14ac:dyDescent="0.25"/>
  <cols>
    <col min="1" max="1" width="8" customWidth="1"/>
    <col min="2" max="2" width="29.85546875" customWidth="1"/>
    <col min="3" max="3" width="7.28515625" customWidth="1"/>
    <col min="4" max="5" width="8" customWidth="1"/>
    <col min="6" max="6" width="9.7109375" customWidth="1"/>
    <col min="7" max="9" width="8" customWidth="1"/>
    <col min="10" max="10" width="9.28515625" customWidth="1"/>
    <col min="11" max="11" width="9.140625" customWidth="1"/>
  </cols>
  <sheetData>
    <row r="1" spans="1:11" ht="15.75" thickBot="1" x14ac:dyDescent="0.3">
      <c r="A1" s="142" t="s">
        <v>0</v>
      </c>
      <c r="B1" s="144" t="s">
        <v>1</v>
      </c>
      <c r="C1" s="146" t="s">
        <v>2</v>
      </c>
      <c r="D1" s="147"/>
      <c r="E1" s="148"/>
      <c r="F1" s="149" t="s">
        <v>3</v>
      </c>
      <c r="G1" s="146" t="s">
        <v>4</v>
      </c>
      <c r="H1" s="147"/>
      <c r="I1" s="148"/>
      <c r="J1" s="149" t="s">
        <v>5</v>
      </c>
      <c r="K1" s="151" t="s">
        <v>6</v>
      </c>
    </row>
    <row r="2" spans="1:11" ht="15.75" thickBot="1" x14ac:dyDescent="0.3">
      <c r="A2" s="143"/>
      <c r="B2" s="145"/>
      <c r="C2" s="1" t="s">
        <v>7</v>
      </c>
      <c r="D2" s="2" t="s">
        <v>8</v>
      </c>
      <c r="E2" s="3" t="s">
        <v>9</v>
      </c>
      <c r="F2" s="150"/>
      <c r="G2" s="1" t="s">
        <v>7</v>
      </c>
      <c r="H2" s="2" t="s">
        <v>8</v>
      </c>
      <c r="I2" s="3" t="s">
        <v>9</v>
      </c>
      <c r="J2" s="150"/>
      <c r="K2" s="152"/>
    </row>
    <row r="3" spans="1:11" x14ac:dyDescent="0.25">
      <c r="A3" s="129" t="s">
        <v>10</v>
      </c>
      <c r="B3" s="4" t="s">
        <v>11</v>
      </c>
      <c r="C3" s="113"/>
      <c r="D3" s="38">
        <v>135</v>
      </c>
      <c r="E3" s="39">
        <v>65</v>
      </c>
      <c r="F3" s="65">
        <f t="shared" ref="F3:F44" si="0">SUM(C3:E3)</f>
        <v>200</v>
      </c>
      <c r="G3" s="66"/>
      <c r="H3" s="38">
        <v>4</v>
      </c>
      <c r="I3" s="39"/>
      <c r="J3" s="65">
        <f>SUM(G3:I3)</f>
        <v>4</v>
      </c>
      <c r="K3" s="132">
        <f>SUM(F3:F4,J3:J4)</f>
        <v>342</v>
      </c>
    </row>
    <row r="4" spans="1:11" ht="15.75" thickBot="1" x14ac:dyDescent="0.3">
      <c r="A4" s="139"/>
      <c r="B4" s="5" t="s">
        <v>12</v>
      </c>
      <c r="C4" s="34"/>
      <c r="D4" s="35">
        <v>90</v>
      </c>
      <c r="E4" s="36">
        <v>47</v>
      </c>
      <c r="F4" s="67">
        <f t="shared" si="0"/>
        <v>137</v>
      </c>
      <c r="G4" s="68"/>
      <c r="H4" s="35">
        <v>1</v>
      </c>
      <c r="I4" s="36"/>
      <c r="J4" s="67">
        <f t="shared" ref="J4:J44" si="1">SUM(G4:I4)</f>
        <v>1</v>
      </c>
      <c r="K4" s="141"/>
    </row>
    <row r="5" spans="1:11" x14ac:dyDescent="0.25">
      <c r="A5" s="129" t="s">
        <v>13</v>
      </c>
      <c r="B5" s="4" t="s">
        <v>14</v>
      </c>
      <c r="C5" s="113"/>
      <c r="D5" s="38">
        <v>67</v>
      </c>
      <c r="E5" s="39">
        <v>23</v>
      </c>
      <c r="F5" s="65">
        <f t="shared" si="0"/>
        <v>90</v>
      </c>
      <c r="G5" s="66"/>
      <c r="H5" s="38">
        <v>1</v>
      </c>
      <c r="I5" s="39">
        <v>2</v>
      </c>
      <c r="J5" s="65">
        <f t="shared" si="1"/>
        <v>3</v>
      </c>
      <c r="K5" s="132">
        <f>SUM(F5:F7,J5:J7)</f>
        <v>645</v>
      </c>
    </row>
    <row r="6" spans="1:11" x14ac:dyDescent="0.25">
      <c r="A6" s="130"/>
      <c r="B6" s="6" t="s">
        <v>15</v>
      </c>
      <c r="C6" s="77"/>
      <c r="D6" s="45">
        <v>79</v>
      </c>
      <c r="E6" s="46">
        <v>40</v>
      </c>
      <c r="F6" s="69">
        <f t="shared" si="0"/>
        <v>119</v>
      </c>
      <c r="G6" s="70"/>
      <c r="H6" s="45">
        <v>1</v>
      </c>
      <c r="I6" s="46">
        <v>4</v>
      </c>
      <c r="J6" s="69">
        <f t="shared" si="1"/>
        <v>5</v>
      </c>
      <c r="K6" s="133"/>
    </row>
    <row r="7" spans="1:11" ht="15.75" thickBot="1" x14ac:dyDescent="0.3">
      <c r="A7" s="139"/>
      <c r="B7" s="5" t="s">
        <v>16</v>
      </c>
      <c r="C7" s="34">
        <v>416</v>
      </c>
      <c r="D7" s="35"/>
      <c r="E7" s="36"/>
      <c r="F7" s="67">
        <f t="shared" si="0"/>
        <v>416</v>
      </c>
      <c r="G7" s="34">
        <v>12</v>
      </c>
      <c r="H7" s="71"/>
      <c r="I7" s="36"/>
      <c r="J7" s="67">
        <f t="shared" si="1"/>
        <v>12</v>
      </c>
      <c r="K7" s="141"/>
    </row>
    <row r="8" spans="1:11" x14ac:dyDescent="0.25">
      <c r="A8" s="125" t="s">
        <v>17</v>
      </c>
      <c r="B8" s="4" t="s">
        <v>18</v>
      </c>
      <c r="C8" s="113"/>
      <c r="D8" s="38">
        <v>149</v>
      </c>
      <c r="E8" s="39">
        <v>51</v>
      </c>
      <c r="F8" s="65">
        <f t="shared" si="0"/>
        <v>200</v>
      </c>
      <c r="G8" s="66"/>
      <c r="H8" s="38">
        <v>3</v>
      </c>
      <c r="I8" s="39"/>
      <c r="J8" s="65">
        <f t="shared" si="1"/>
        <v>3</v>
      </c>
      <c r="K8" s="127">
        <f>SUM(F8:F12,J8:J12)</f>
        <v>690</v>
      </c>
    </row>
    <row r="9" spans="1:11" x14ac:dyDescent="0.25">
      <c r="A9" s="137"/>
      <c r="B9" s="7" t="s">
        <v>97</v>
      </c>
      <c r="C9" s="114"/>
      <c r="D9" s="45">
        <v>92</v>
      </c>
      <c r="E9" s="46">
        <v>10</v>
      </c>
      <c r="F9" s="69">
        <f t="shared" si="0"/>
        <v>102</v>
      </c>
      <c r="G9" s="70"/>
      <c r="H9" s="45">
        <v>3</v>
      </c>
      <c r="I9" s="46"/>
      <c r="J9" s="69">
        <f t="shared" si="1"/>
        <v>3</v>
      </c>
      <c r="K9" s="138"/>
    </row>
    <row r="10" spans="1:11" x14ac:dyDescent="0.25">
      <c r="A10" s="137"/>
      <c r="B10" s="7" t="s">
        <v>86</v>
      </c>
      <c r="C10" s="114"/>
      <c r="D10" s="45">
        <v>131</v>
      </c>
      <c r="E10" s="46">
        <v>17</v>
      </c>
      <c r="F10" s="69">
        <f t="shared" si="0"/>
        <v>148</v>
      </c>
      <c r="G10" s="70"/>
      <c r="H10" s="45">
        <v>2</v>
      </c>
      <c r="I10" s="46"/>
      <c r="J10" s="69">
        <f t="shared" si="1"/>
        <v>2</v>
      </c>
      <c r="K10" s="138"/>
    </row>
    <row r="11" spans="1:11" x14ac:dyDescent="0.25">
      <c r="A11" s="137"/>
      <c r="B11" s="8" t="s">
        <v>19</v>
      </c>
      <c r="C11" s="47"/>
      <c r="D11" s="48">
        <v>119</v>
      </c>
      <c r="E11" s="49">
        <v>59</v>
      </c>
      <c r="F11" s="72">
        <f t="shared" si="0"/>
        <v>178</v>
      </c>
      <c r="G11" s="73"/>
      <c r="H11" s="48">
        <v>2</v>
      </c>
      <c r="I11" s="49">
        <v>3</v>
      </c>
      <c r="J11" s="72">
        <f t="shared" si="1"/>
        <v>5</v>
      </c>
      <c r="K11" s="138"/>
    </row>
    <row r="12" spans="1:11" ht="15.75" thickBot="1" x14ac:dyDescent="0.3">
      <c r="A12" s="126"/>
      <c r="B12" s="5" t="s">
        <v>20</v>
      </c>
      <c r="C12" s="34"/>
      <c r="D12" s="35">
        <v>49</v>
      </c>
      <c r="E12" s="36"/>
      <c r="F12" s="74">
        <f t="shared" si="0"/>
        <v>49</v>
      </c>
      <c r="G12" s="68"/>
      <c r="H12" s="35"/>
      <c r="I12" s="36"/>
      <c r="J12" s="74">
        <f>SUM(G12:I12)</f>
        <v>0</v>
      </c>
      <c r="K12" s="128"/>
    </row>
    <row r="13" spans="1:11" ht="15.75" thickBot="1" x14ac:dyDescent="0.3">
      <c r="A13" s="9" t="s">
        <v>21</v>
      </c>
      <c r="B13" s="10" t="s">
        <v>22</v>
      </c>
      <c r="C13" s="41">
        <v>100</v>
      </c>
      <c r="D13" s="42"/>
      <c r="E13" s="43"/>
      <c r="F13" s="75">
        <f t="shared" si="0"/>
        <v>100</v>
      </c>
      <c r="G13" s="41">
        <v>1</v>
      </c>
      <c r="H13" s="76"/>
      <c r="I13" s="43"/>
      <c r="J13" s="75">
        <f t="shared" si="1"/>
        <v>1</v>
      </c>
      <c r="K13" s="64">
        <f>SUM(F13,J13)</f>
        <v>101</v>
      </c>
    </row>
    <row r="14" spans="1:11" x14ac:dyDescent="0.25">
      <c r="A14" s="125" t="s">
        <v>91</v>
      </c>
      <c r="B14" s="26" t="s">
        <v>98</v>
      </c>
      <c r="C14" s="102"/>
      <c r="D14" s="108">
        <v>61</v>
      </c>
      <c r="E14" s="104"/>
      <c r="F14" s="69">
        <f t="shared" si="0"/>
        <v>61</v>
      </c>
      <c r="G14" s="102"/>
      <c r="H14" s="103">
        <v>21</v>
      </c>
      <c r="I14" s="104"/>
      <c r="J14" s="69">
        <f t="shared" si="1"/>
        <v>21</v>
      </c>
      <c r="K14" s="127">
        <f>SUM(F14:F15,J14:J15)</f>
        <v>324</v>
      </c>
    </row>
    <row r="15" spans="1:11" ht="15.75" thickBot="1" x14ac:dyDescent="0.3">
      <c r="A15" s="126"/>
      <c r="B15" s="5" t="s">
        <v>96</v>
      </c>
      <c r="C15" s="34">
        <v>240</v>
      </c>
      <c r="D15" s="35"/>
      <c r="E15" s="36"/>
      <c r="F15" s="69">
        <f t="shared" si="0"/>
        <v>240</v>
      </c>
      <c r="G15" s="34">
        <v>2</v>
      </c>
      <c r="H15" s="71"/>
      <c r="I15" s="36"/>
      <c r="J15" s="69">
        <f t="shared" si="1"/>
        <v>2</v>
      </c>
      <c r="K15" s="128"/>
    </row>
    <row r="16" spans="1:11" x14ac:dyDescent="0.25">
      <c r="A16" s="129" t="s">
        <v>23</v>
      </c>
      <c r="B16" s="4" t="s">
        <v>24</v>
      </c>
      <c r="C16" s="113"/>
      <c r="D16" s="38">
        <v>61</v>
      </c>
      <c r="E16" s="39">
        <v>19</v>
      </c>
      <c r="F16" s="65">
        <f t="shared" si="0"/>
        <v>80</v>
      </c>
      <c r="G16" s="66"/>
      <c r="H16" s="38"/>
      <c r="I16" s="39"/>
      <c r="J16" s="65">
        <f t="shared" si="1"/>
        <v>0</v>
      </c>
      <c r="K16" s="132">
        <f>SUM(F16:F19,J16:J19)</f>
        <v>529</v>
      </c>
    </row>
    <row r="17" spans="1:11" x14ac:dyDescent="0.25">
      <c r="A17" s="130"/>
      <c r="B17" s="6" t="s">
        <v>25</v>
      </c>
      <c r="C17" s="77"/>
      <c r="D17" s="45">
        <v>21</v>
      </c>
      <c r="E17" s="46">
        <v>4</v>
      </c>
      <c r="F17" s="69">
        <f t="shared" si="0"/>
        <v>25</v>
      </c>
      <c r="G17" s="70"/>
      <c r="H17" s="45"/>
      <c r="I17" s="46"/>
      <c r="J17" s="69">
        <f t="shared" si="1"/>
        <v>0</v>
      </c>
      <c r="K17" s="133"/>
    </row>
    <row r="18" spans="1:11" x14ac:dyDescent="0.25">
      <c r="A18" s="130"/>
      <c r="B18" s="7" t="s">
        <v>26</v>
      </c>
      <c r="C18" s="114"/>
      <c r="D18" s="45">
        <v>189</v>
      </c>
      <c r="E18" s="46">
        <v>32</v>
      </c>
      <c r="F18" s="69">
        <f t="shared" si="0"/>
        <v>221</v>
      </c>
      <c r="G18" s="70"/>
      <c r="H18" s="45">
        <v>8</v>
      </c>
      <c r="I18" s="46">
        <v>1</v>
      </c>
      <c r="J18" s="69">
        <f t="shared" si="1"/>
        <v>9</v>
      </c>
      <c r="K18" s="133"/>
    </row>
    <row r="19" spans="1:11" ht="15.75" thickBot="1" x14ac:dyDescent="0.3">
      <c r="A19" s="130"/>
      <c r="B19" s="6" t="s">
        <v>27</v>
      </c>
      <c r="C19" s="77"/>
      <c r="D19" s="45">
        <v>143</v>
      </c>
      <c r="E19" s="46">
        <v>49</v>
      </c>
      <c r="F19" s="69">
        <f t="shared" si="0"/>
        <v>192</v>
      </c>
      <c r="G19" s="70"/>
      <c r="H19" s="45">
        <v>1</v>
      </c>
      <c r="I19" s="46">
        <v>1</v>
      </c>
      <c r="J19" s="69">
        <f t="shared" si="1"/>
        <v>2</v>
      </c>
      <c r="K19" s="133"/>
    </row>
    <row r="20" spans="1:11" x14ac:dyDescent="0.25">
      <c r="A20" s="129" t="s">
        <v>28</v>
      </c>
      <c r="B20" s="11" t="s">
        <v>29</v>
      </c>
      <c r="C20" s="85"/>
      <c r="D20" s="38">
        <v>114</v>
      </c>
      <c r="E20" s="39">
        <v>47</v>
      </c>
      <c r="F20" s="65">
        <f t="shared" si="0"/>
        <v>161</v>
      </c>
      <c r="G20" s="66"/>
      <c r="H20" s="38">
        <v>1</v>
      </c>
      <c r="I20" s="39">
        <v>1</v>
      </c>
      <c r="J20" s="65">
        <f t="shared" si="1"/>
        <v>2</v>
      </c>
      <c r="K20" s="132">
        <f>SUM(J20:J22,F20:F22)</f>
        <v>302</v>
      </c>
    </row>
    <row r="21" spans="1:11" ht="22.5" x14ac:dyDescent="0.25">
      <c r="A21" s="137"/>
      <c r="B21" s="89" t="s">
        <v>87</v>
      </c>
      <c r="C21" s="115">
        <v>83</v>
      </c>
      <c r="D21" s="91"/>
      <c r="E21" s="92"/>
      <c r="F21" s="69">
        <f t="shared" si="0"/>
        <v>83</v>
      </c>
      <c r="G21" s="90"/>
      <c r="H21" s="91"/>
      <c r="I21" s="92"/>
      <c r="J21" s="69">
        <f t="shared" si="1"/>
        <v>0</v>
      </c>
      <c r="K21" s="140"/>
    </row>
    <row r="22" spans="1:11" ht="15.75" thickBot="1" x14ac:dyDescent="0.3">
      <c r="A22" s="139"/>
      <c r="B22" s="5" t="s">
        <v>30</v>
      </c>
      <c r="C22" s="34">
        <v>20</v>
      </c>
      <c r="D22" s="35">
        <v>36</v>
      </c>
      <c r="E22" s="36"/>
      <c r="F22" s="67">
        <f t="shared" si="0"/>
        <v>56</v>
      </c>
      <c r="G22" s="68"/>
      <c r="H22" s="35"/>
      <c r="I22" s="36"/>
      <c r="J22" s="67">
        <f t="shared" si="1"/>
        <v>0</v>
      </c>
      <c r="K22" s="141"/>
    </row>
    <row r="23" spans="1:11" x14ac:dyDescent="0.25">
      <c r="A23" s="129" t="s">
        <v>31</v>
      </c>
      <c r="B23" s="94" t="s">
        <v>32</v>
      </c>
      <c r="C23" s="113"/>
      <c r="D23" s="38">
        <v>210</v>
      </c>
      <c r="E23" s="39">
        <v>114</v>
      </c>
      <c r="F23" s="65">
        <f t="shared" si="0"/>
        <v>324</v>
      </c>
      <c r="G23" s="66"/>
      <c r="H23" s="38">
        <v>8</v>
      </c>
      <c r="I23" s="39">
        <v>8</v>
      </c>
      <c r="J23" s="65">
        <f t="shared" si="1"/>
        <v>16</v>
      </c>
      <c r="K23" s="132">
        <f>SUM(F23:F27,J23:J25)</f>
        <v>1768</v>
      </c>
    </row>
    <row r="24" spans="1:11" x14ac:dyDescent="0.25">
      <c r="A24" s="130"/>
      <c r="B24" s="95" t="s">
        <v>33</v>
      </c>
      <c r="C24" s="77">
        <v>985</v>
      </c>
      <c r="D24" s="45"/>
      <c r="E24" s="46"/>
      <c r="F24" s="69">
        <f t="shared" si="0"/>
        <v>985</v>
      </c>
      <c r="G24" s="77">
        <v>10</v>
      </c>
      <c r="H24" s="78"/>
      <c r="I24" s="46"/>
      <c r="J24" s="69">
        <f t="shared" si="1"/>
        <v>10</v>
      </c>
      <c r="K24" s="133"/>
    </row>
    <row r="25" spans="1:11" x14ac:dyDescent="0.25">
      <c r="A25" s="131"/>
      <c r="B25" s="96" t="s">
        <v>34</v>
      </c>
      <c r="C25" s="116"/>
      <c r="D25" s="48">
        <v>148</v>
      </c>
      <c r="E25" s="49">
        <v>60</v>
      </c>
      <c r="F25" s="79">
        <f t="shared" si="0"/>
        <v>208</v>
      </c>
      <c r="G25" s="73"/>
      <c r="H25" s="48">
        <v>18</v>
      </c>
      <c r="I25" s="49">
        <v>8</v>
      </c>
      <c r="J25" s="79">
        <f>SUM(G25:I25)</f>
        <v>26</v>
      </c>
      <c r="K25" s="134"/>
    </row>
    <row r="26" spans="1:11" x14ac:dyDescent="0.25">
      <c r="A26" s="131"/>
      <c r="B26" s="97" t="s">
        <v>35</v>
      </c>
      <c r="C26" s="116"/>
      <c r="D26" s="48">
        <v>140</v>
      </c>
      <c r="E26" s="49"/>
      <c r="F26" s="79">
        <f t="shared" si="0"/>
        <v>140</v>
      </c>
      <c r="G26" s="73"/>
      <c r="H26" s="48">
        <v>1</v>
      </c>
      <c r="I26" s="49"/>
      <c r="J26" s="79">
        <f>SUM(G26:I26)</f>
        <v>1</v>
      </c>
      <c r="K26" s="134"/>
    </row>
    <row r="27" spans="1:11" ht="15.75" thickBot="1" x14ac:dyDescent="0.3">
      <c r="A27" s="139"/>
      <c r="B27" s="98" t="s">
        <v>88</v>
      </c>
      <c r="C27" s="34"/>
      <c r="D27" s="35"/>
      <c r="E27" s="36">
        <v>59</v>
      </c>
      <c r="F27" s="74">
        <f t="shared" si="0"/>
        <v>59</v>
      </c>
      <c r="G27" s="80"/>
      <c r="H27" s="71"/>
      <c r="I27" s="81"/>
      <c r="J27" s="74">
        <f>SUM(G27:I27)</f>
        <v>0</v>
      </c>
      <c r="K27" s="141"/>
    </row>
    <row r="28" spans="1:11" x14ac:dyDescent="0.25">
      <c r="A28" s="125" t="s">
        <v>89</v>
      </c>
      <c r="B28" s="4" t="s">
        <v>36</v>
      </c>
      <c r="C28" s="113"/>
      <c r="D28" s="38">
        <v>32</v>
      </c>
      <c r="E28" s="39">
        <v>20</v>
      </c>
      <c r="F28" s="65">
        <f t="shared" si="0"/>
        <v>52</v>
      </c>
      <c r="G28" s="66"/>
      <c r="H28" s="38"/>
      <c r="I28" s="39"/>
      <c r="J28" s="65">
        <f t="shared" si="1"/>
        <v>0</v>
      </c>
      <c r="K28" s="127">
        <f>SUM(F28:F33,J28:J33)</f>
        <v>554</v>
      </c>
    </row>
    <row r="29" spans="1:11" x14ac:dyDescent="0.25">
      <c r="A29" s="137"/>
      <c r="B29" s="13" t="s">
        <v>77</v>
      </c>
      <c r="C29" s="117"/>
      <c r="D29" s="83">
        <v>38</v>
      </c>
      <c r="E29" s="84"/>
      <c r="F29" s="69">
        <f t="shared" si="0"/>
        <v>38</v>
      </c>
      <c r="G29" s="82"/>
      <c r="H29" s="83">
        <v>1</v>
      </c>
      <c r="I29" s="84"/>
      <c r="J29" s="69">
        <f t="shared" si="1"/>
        <v>1</v>
      </c>
      <c r="K29" s="138"/>
    </row>
    <row r="30" spans="1:11" x14ac:dyDescent="0.25">
      <c r="A30" s="137"/>
      <c r="B30" s="6" t="s">
        <v>38</v>
      </c>
      <c r="C30" s="117"/>
      <c r="D30" s="83">
        <v>89</v>
      </c>
      <c r="E30" s="84">
        <v>51</v>
      </c>
      <c r="F30" s="69">
        <f t="shared" si="0"/>
        <v>140</v>
      </c>
      <c r="G30" s="82"/>
      <c r="H30" s="83">
        <v>3</v>
      </c>
      <c r="I30" s="84"/>
      <c r="J30" s="69">
        <f t="shared" si="1"/>
        <v>3</v>
      </c>
      <c r="K30" s="138"/>
    </row>
    <row r="31" spans="1:11" x14ac:dyDescent="0.25">
      <c r="A31" s="137"/>
      <c r="B31" s="7" t="s">
        <v>39</v>
      </c>
      <c r="C31" s="117"/>
      <c r="D31" s="83">
        <v>47</v>
      </c>
      <c r="E31" s="84">
        <v>29</v>
      </c>
      <c r="F31" s="69">
        <f t="shared" si="0"/>
        <v>76</v>
      </c>
      <c r="G31" s="82"/>
      <c r="H31" s="83">
        <v>1</v>
      </c>
      <c r="I31" s="84">
        <v>1</v>
      </c>
      <c r="J31" s="69">
        <f t="shared" si="1"/>
        <v>2</v>
      </c>
      <c r="K31" s="138"/>
    </row>
    <row r="32" spans="1:11" x14ac:dyDescent="0.25">
      <c r="A32" s="137"/>
      <c r="B32" s="7" t="s">
        <v>40</v>
      </c>
      <c r="C32" s="117"/>
      <c r="D32" s="83">
        <v>58</v>
      </c>
      <c r="E32" s="84"/>
      <c r="F32" s="69">
        <f t="shared" si="0"/>
        <v>58</v>
      </c>
      <c r="G32" s="82"/>
      <c r="H32" s="83">
        <v>3</v>
      </c>
      <c r="I32" s="84"/>
      <c r="J32" s="69">
        <f t="shared" si="1"/>
        <v>3</v>
      </c>
      <c r="K32" s="138"/>
    </row>
    <row r="33" spans="1:11" ht="15.75" thickBot="1" x14ac:dyDescent="0.3">
      <c r="A33" s="126"/>
      <c r="B33" s="5" t="s">
        <v>41</v>
      </c>
      <c r="C33" s="118"/>
      <c r="D33" s="100">
        <v>126</v>
      </c>
      <c r="E33" s="3">
        <v>54</v>
      </c>
      <c r="F33" s="67">
        <f t="shared" si="0"/>
        <v>180</v>
      </c>
      <c r="G33" s="99"/>
      <c r="H33" s="100">
        <v>1</v>
      </c>
      <c r="I33" s="3"/>
      <c r="J33" s="67">
        <f t="shared" si="1"/>
        <v>1</v>
      </c>
      <c r="K33" s="128"/>
    </row>
    <row r="34" spans="1:11" x14ac:dyDescent="0.25">
      <c r="A34" s="137" t="s">
        <v>90</v>
      </c>
      <c r="B34" s="13" t="s">
        <v>37</v>
      </c>
      <c r="C34" s="117"/>
      <c r="D34" s="83">
        <v>153</v>
      </c>
      <c r="E34" s="84"/>
      <c r="F34" s="69">
        <f t="shared" si="0"/>
        <v>153</v>
      </c>
      <c r="G34" s="82"/>
      <c r="H34" s="83">
        <v>4</v>
      </c>
      <c r="I34" s="84"/>
      <c r="J34" s="69">
        <f t="shared" si="1"/>
        <v>4</v>
      </c>
      <c r="K34" s="138">
        <f>SUM(F34:F40,J34:J40)</f>
        <v>854</v>
      </c>
    </row>
    <row r="35" spans="1:11" x14ac:dyDescent="0.25">
      <c r="A35" s="137"/>
      <c r="B35" s="6" t="s">
        <v>78</v>
      </c>
      <c r="C35" s="77"/>
      <c r="D35" s="45"/>
      <c r="E35" s="46">
        <v>70</v>
      </c>
      <c r="F35" s="69">
        <f t="shared" si="0"/>
        <v>70</v>
      </c>
      <c r="G35" s="70"/>
      <c r="H35" s="45"/>
      <c r="I35" s="46"/>
      <c r="J35" s="69">
        <f t="shared" si="1"/>
        <v>0</v>
      </c>
      <c r="K35" s="138"/>
    </row>
    <row r="36" spans="1:11" x14ac:dyDescent="0.25">
      <c r="A36" s="137"/>
      <c r="B36" s="6" t="s">
        <v>42</v>
      </c>
      <c r="C36" s="77"/>
      <c r="D36" s="45">
        <v>85</v>
      </c>
      <c r="E36" s="46">
        <v>33</v>
      </c>
      <c r="F36" s="69">
        <f t="shared" si="0"/>
        <v>118</v>
      </c>
      <c r="G36" s="70"/>
      <c r="H36" s="45">
        <v>3</v>
      </c>
      <c r="I36" s="46">
        <v>1</v>
      </c>
      <c r="J36" s="69">
        <f t="shared" si="1"/>
        <v>4</v>
      </c>
      <c r="K36" s="138"/>
    </row>
    <row r="37" spans="1:11" x14ac:dyDescent="0.25">
      <c r="A37" s="137"/>
      <c r="B37" s="6" t="s">
        <v>43</v>
      </c>
      <c r="C37" s="77"/>
      <c r="D37" s="45">
        <v>196</v>
      </c>
      <c r="E37" s="46"/>
      <c r="F37" s="69">
        <f t="shared" si="0"/>
        <v>196</v>
      </c>
      <c r="G37" s="70"/>
      <c r="H37" s="45">
        <v>4</v>
      </c>
      <c r="I37" s="46"/>
      <c r="J37" s="69">
        <f t="shared" si="1"/>
        <v>4</v>
      </c>
      <c r="K37" s="138"/>
    </row>
    <row r="38" spans="1:11" x14ac:dyDescent="0.25">
      <c r="A38" s="137"/>
      <c r="B38" s="6" t="s">
        <v>44</v>
      </c>
      <c r="C38" s="77"/>
      <c r="D38" s="45">
        <v>35</v>
      </c>
      <c r="E38" s="46"/>
      <c r="F38" s="69">
        <f t="shared" si="0"/>
        <v>35</v>
      </c>
      <c r="G38" s="70"/>
      <c r="H38" s="45">
        <v>2</v>
      </c>
      <c r="I38" s="46"/>
      <c r="J38" s="69">
        <f t="shared" si="1"/>
        <v>2</v>
      </c>
      <c r="K38" s="138"/>
    </row>
    <row r="39" spans="1:11" x14ac:dyDescent="0.25">
      <c r="A39" s="137"/>
      <c r="B39" s="6" t="s">
        <v>45</v>
      </c>
      <c r="C39" s="77"/>
      <c r="D39" s="45">
        <v>89</v>
      </c>
      <c r="E39" s="46"/>
      <c r="F39" s="69">
        <f t="shared" si="0"/>
        <v>89</v>
      </c>
      <c r="G39" s="70"/>
      <c r="H39" s="45"/>
      <c r="I39" s="46"/>
      <c r="J39" s="69">
        <f t="shared" si="1"/>
        <v>0</v>
      </c>
      <c r="K39" s="138"/>
    </row>
    <row r="40" spans="1:11" ht="15.75" thickBot="1" x14ac:dyDescent="0.3">
      <c r="A40" s="126"/>
      <c r="B40" s="5" t="s">
        <v>46</v>
      </c>
      <c r="C40" s="34"/>
      <c r="D40" s="35">
        <v>128</v>
      </c>
      <c r="E40" s="36">
        <v>41</v>
      </c>
      <c r="F40" s="67">
        <f t="shared" si="0"/>
        <v>169</v>
      </c>
      <c r="G40" s="68"/>
      <c r="H40" s="35">
        <v>5</v>
      </c>
      <c r="I40" s="36">
        <v>5</v>
      </c>
      <c r="J40" s="67">
        <f t="shared" si="1"/>
        <v>10</v>
      </c>
      <c r="K40" s="128"/>
    </row>
    <row r="41" spans="1:11" ht="15.75" thickBot="1" x14ac:dyDescent="0.3">
      <c r="A41" s="9" t="s">
        <v>50</v>
      </c>
      <c r="B41" s="10" t="s">
        <v>51</v>
      </c>
      <c r="C41" s="41"/>
      <c r="D41" s="42">
        <v>75</v>
      </c>
      <c r="E41" s="43">
        <v>27</v>
      </c>
      <c r="F41" s="75">
        <f t="shared" si="0"/>
        <v>102</v>
      </c>
      <c r="G41" s="86"/>
      <c r="H41" s="42">
        <v>5</v>
      </c>
      <c r="I41" s="43">
        <v>2</v>
      </c>
      <c r="J41" s="75">
        <f>SUM(G41:I41)</f>
        <v>7</v>
      </c>
      <c r="K41" s="64">
        <f>SUM(F41:F41,J41:J41)</f>
        <v>109</v>
      </c>
    </row>
    <row r="42" spans="1:11" x14ac:dyDescent="0.25">
      <c r="A42" s="129" t="s">
        <v>47</v>
      </c>
      <c r="B42" s="4" t="s">
        <v>48</v>
      </c>
      <c r="C42" s="85"/>
      <c r="D42" s="38">
        <v>273</v>
      </c>
      <c r="E42" s="39">
        <v>88</v>
      </c>
      <c r="F42" s="65">
        <f t="shared" si="0"/>
        <v>361</v>
      </c>
      <c r="G42" s="66"/>
      <c r="H42" s="38">
        <v>9</v>
      </c>
      <c r="I42" s="39">
        <v>5</v>
      </c>
      <c r="J42" s="65">
        <f t="shared" si="1"/>
        <v>14</v>
      </c>
      <c r="K42" s="132">
        <f>SUM(F42:F44,J42:J44)</f>
        <v>682</v>
      </c>
    </row>
    <row r="43" spans="1:11" x14ac:dyDescent="0.25">
      <c r="A43" s="130"/>
      <c r="B43" s="8" t="s">
        <v>49</v>
      </c>
      <c r="C43" s="77">
        <v>257</v>
      </c>
      <c r="D43" s="45"/>
      <c r="E43" s="46"/>
      <c r="F43" s="69">
        <f t="shared" si="0"/>
        <v>257</v>
      </c>
      <c r="G43" s="77">
        <v>11</v>
      </c>
      <c r="H43" s="45"/>
      <c r="I43" s="46"/>
      <c r="J43" s="69">
        <f t="shared" si="1"/>
        <v>11</v>
      </c>
      <c r="K43" s="133"/>
    </row>
    <row r="44" spans="1:11" ht="15.75" thickBot="1" x14ac:dyDescent="0.3">
      <c r="A44" s="131"/>
      <c r="B44" s="101" t="s">
        <v>99</v>
      </c>
      <c r="C44" s="47"/>
      <c r="D44" s="48"/>
      <c r="E44" s="49">
        <v>38</v>
      </c>
      <c r="F44" s="69">
        <f t="shared" si="0"/>
        <v>38</v>
      </c>
      <c r="G44" s="73"/>
      <c r="H44" s="48"/>
      <c r="I44" s="49">
        <v>1</v>
      </c>
      <c r="J44" s="69">
        <f t="shared" si="1"/>
        <v>1</v>
      </c>
      <c r="K44" s="134"/>
    </row>
    <row r="45" spans="1:11" ht="15.75" thickBot="1" x14ac:dyDescent="0.3">
      <c r="A45" s="135" t="s">
        <v>52</v>
      </c>
      <c r="B45" s="136"/>
      <c r="C45" s="111">
        <f t="shared" ref="C45:J45" si="2">SUM(C3:C44)</f>
        <v>2101</v>
      </c>
      <c r="D45" s="111">
        <f t="shared" si="2"/>
        <v>3458</v>
      </c>
      <c r="E45" s="112">
        <f t="shared" si="2"/>
        <v>1147</v>
      </c>
      <c r="F45" s="75">
        <f t="shared" si="2"/>
        <v>6706</v>
      </c>
      <c r="G45" s="87">
        <f t="shared" si="2"/>
        <v>36</v>
      </c>
      <c r="H45" s="87">
        <f t="shared" si="2"/>
        <v>116</v>
      </c>
      <c r="I45" s="87">
        <f t="shared" si="2"/>
        <v>43</v>
      </c>
      <c r="J45" s="75">
        <f t="shared" si="2"/>
        <v>195</v>
      </c>
      <c r="K45" s="88">
        <f>SUM(F45,J45)</f>
        <v>6901</v>
      </c>
    </row>
  </sheetData>
  <mergeCells count="28">
    <mergeCell ref="A8:A12"/>
    <mergeCell ref="K8:K12"/>
    <mergeCell ref="A1:A2"/>
    <mergeCell ref="B1:B2"/>
    <mergeCell ref="C1:E1"/>
    <mergeCell ref="F1:F2"/>
    <mergeCell ref="G1:I1"/>
    <mergeCell ref="J1:J2"/>
    <mergeCell ref="K1:K2"/>
    <mergeCell ref="A3:A4"/>
    <mergeCell ref="K3:K4"/>
    <mergeCell ref="A5:A7"/>
    <mergeCell ref="K5:K7"/>
    <mergeCell ref="A14:A15"/>
    <mergeCell ref="K14:K15"/>
    <mergeCell ref="A42:A44"/>
    <mergeCell ref="K42:K44"/>
    <mergeCell ref="A45:B45"/>
    <mergeCell ref="A28:A33"/>
    <mergeCell ref="A34:A40"/>
    <mergeCell ref="K28:K33"/>
    <mergeCell ref="K34:K40"/>
    <mergeCell ref="A16:A19"/>
    <mergeCell ref="K16:K19"/>
    <mergeCell ref="A20:A22"/>
    <mergeCell ref="K20:K22"/>
    <mergeCell ref="A23:A27"/>
    <mergeCell ref="K23:K27"/>
  </mergeCells>
  <pageMargins left="0.7" right="0.7" top="0.75" bottom="0.75" header="0.3" footer="0.3"/>
  <pageSetup paperSize="9" scale="77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zoomScale="115" zoomScaleNormal="115" workbookViewId="0">
      <selection sqref="A1:K2"/>
    </sheetView>
  </sheetViews>
  <sheetFormatPr defaultRowHeight="15" x14ac:dyDescent="0.25"/>
  <cols>
    <col min="1" max="1" width="8" customWidth="1"/>
    <col min="2" max="2" width="29.28515625" bestFit="1" customWidth="1"/>
    <col min="3" max="5" width="8" customWidth="1"/>
    <col min="6" max="6" width="8.7109375" customWidth="1"/>
    <col min="7" max="10" width="8" customWidth="1"/>
    <col min="11" max="11" width="9.140625" customWidth="1"/>
  </cols>
  <sheetData>
    <row r="1" spans="1:11" ht="15.75" thickBot="1" x14ac:dyDescent="0.3">
      <c r="A1" s="162" t="s">
        <v>0</v>
      </c>
      <c r="B1" s="164" t="s">
        <v>1</v>
      </c>
      <c r="C1" s="166" t="s">
        <v>2</v>
      </c>
      <c r="D1" s="167"/>
      <c r="E1" s="167"/>
      <c r="F1" s="149" t="s">
        <v>3</v>
      </c>
      <c r="G1" s="167" t="s">
        <v>4</v>
      </c>
      <c r="H1" s="167"/>
      <c r="I1" s="167"/>
      <c r="J1" s="149" t="s">
        <v>5</v>
      </c>
      <c r="K1" s="168" t="s">
        <v>6</v>
      </c>
    </row>
    <row r="2" spans="1:11" ht="22.5" customHeight="1" thickBot="1" x14ac:dyDescent="0.3">
      <c r="A2" s="163"/>
      <c r="B2" s="165"/>
      <c r="C2" s="24" t="s">
        <v>7</v>
      </c>
      <c r="D2" s="1" t="s">
        <v>8</v>
      </c>
      <c r="E2" s="3" t="s">
        <v>9</v>
      </c>
      <c r="F2" s="150"/>
      <c r="G2" s="25" t="s">
        <v>7</v>
      </c>
      <c r="H2" s="2" t="s">
        <v>8</v>
      </c>
      <c r="I2" s="3" t="s">
        <v>9</v>
      </c>
      <c r="J2" s="150"/>
      <c r="K2" s="169"/>
    </row>
    <row r="3" spans="1:11" ht="15.75" thickBot="1" x14ac:dyDescent="0.3">
      <c r="A3" s="28" t="s">
        <v>79</v>
      </c>
      <c r="B3" s="5" t="s">
        <v>16</v>
      </c>
      <c r="C3" s="56">
        <v>312</v>
      </c>
      <c r="D3" s="57"/>
      <c r="E3" s="36"/>
      <c r="F3" s="51">
        <f t="shared" ref="F3:F20" si="0">SUM(C3:E3)</f>
        <v>312</v>
      </c>
      <c r="G3" s="34">
        <v>1</v>
      </c>
      <c r="H3" s="35"/>
      <c r="I3" s="36"/>
      <c r="J3" s="51">
        <f t="shared" ref="J3:J20" si="1">SUM(G3:I3)</f>
        <v>1</v>
      </c>
      <c r="K3" s="52">
        <f>SUM(J3,F3)</f>
        <v>313</v>
      </c>
    </row>
    <row r="4" spans="1:11" x14ac:dyDescent="0.25">
      <c r="A4" s="125" t="s">
        <v>17</v>
      </c>
      <c r="B4" s="26" t="s">
        <v>18</v>
      </c>
      <c r="C4" s="58"/>
      <c r="D4" s="38">
        <v>67</v>
      </c>
      <c r="E4" s="39">
        <v>59</v>
      </c>
      <c r="F4" s="51">
        <f t="shared" si="0"/>
        <v>126</v>
      </c>
      <c r="G4" s="37"/>
      <c r="H4" s="38">
        <v>4</v>
      </c>
      <c r="I4" s="39">
        <v>1</v>
      </c>
      <c r="J4" s="51">
        <f t="shared" si="1"/>
        <v>5</v>
      </c>
      <c r="K4" s="170">
        <f>SUM(F4:F5,J4:J5)</f>
        <v>218</v>
      </c>
    </row>
    <row r="5" spans="1:11" ht="15.75" thickBot="1" x14ac:dyDescent="0.3">
      <c r="A5" s="126"/>
      <c r="B5" s="5" t="s">
        <v>19</v>
      </c>
      <c r="C5" s="56"/>
      <c r="D5" s="35">
        <v>50</v>
      </c>
      <c r="E5" s="36">
        <v>35</v>
      </c>
      <c r="F5" s="107">
        <f t="shared" si="0"/>
        <v>85</v>
      </c>
      <c r="G5" s="40"/>
      <c r="H5" s="35"/>
      <c r="I5" s="36">
        <v>2</v>
      </c>
      <c r="J5" s="107">
        <f t="shared" si="1"/>
        <v>2</v>
      </c>
      <c r="K5" s="157"/>
    </row>
    <row r="6" spans="1:11" ht="15.75" thickBot="1" x14ac:dyDescent="0.3">
      <c r="A6" s="9" t="s">
        <v>21</v>
      </c>
      <c r="B6" s="10" t="s">
        <v>22</v>
      </c>
      <c r="C6" s="24">
        <v>83</v>
      </c>
      <c r="D6" s="59"/>
      <c r="E6" s="43"/>
      <c r="F6" s="107">
        <f t="shared" si="0"/>
        <v>83</v>
      </c>
      <c r="G6" s="41">
        <v>3</v>
      </c>
      <c r="H6" s="42"/>
      <c r="I6" s="43"/>
      <c r="J6" s="51">
        <f t="shared" si="1"/>
        <v>3</v>
      </c>
      <c r="K6" s="53">
        <f>SUM(F6,J6)</f>
        <v>86</v>
      </c>
    </row>
    <row r="7" spans="1:11" ht="15.75" thickBot="1" x14ac:dyDescent="0.3">
      <c r="A7" s="9" t="s">
        <v>91</v>
      </c>
      <c r="B7" s="10" t="s">
        <v>96</v>
      </c>
      <c r="C7" s="24">
        <v>33</v>
      </c>
      <c r="D7" s="59"/>
      <c r="E7" s="43"/>
      <c r="F7" s="51">
        <f t="shared" si="0"/>
        <v>33</v>
      </c>
      <c r="G7" s="41"/>
      <c r="H7" s="42"/>
      <c r="I7" s="43"/>
      <c r="J7" s="51">
        <f t="shared" si="1"/>
        <v>0</v>
      </c>
      <c r="K7" s="53">
        <f>SUM(F7,J7)</f>
        <v>33</v>
      </c>
    </row>
    <row r="8" spans="1:11" x14ac:dyDescent="0.25">
      <c r="A8" s="137" t="s">
        <v>23</v>
      </c>
      <c r="B8" s="12" t="s">
        <v>26</v>
      </c>
      <c r="C8" s="60"/>
      <c r="D8" s="45">
        <v>98</v>
      </c>
      <c r="E8" s="46"/>
      <c r="F8" s="51">
        <f t="shared" si="0"/>
        <v>98</v>
      </c>
      <c r="G8" s="44"/>
      <c r="H8" s="45">
        <v>2</v>
      </c>
      <c r="I8" s="46"/>
      <c r="J8" s="51">
        <f t="shared" si="1"/>
        <v>2</v>
      </c>
      <c r="K8" s="155">
        <f>SUM(J8:J9,F8:F9)</f>
        <v>169</v>
      </c>
    </row>
    <row r="9" spans="1:11" ht="15.75" thickBot="1" x14ac:dyDescent="0.3">
      <c r="A9" s="126"/>
      <c r="B9" s="5" t="s">
        <v>27</v>
      </c>
      <c r="C9" s="56"/>
      <c r="D9" s="35">
        <v>69</v>
      </c>
      <c r="E9" s="36"/>
      <c r="F9" s="107">
        <f t="shared" si="0"/>
        <v>69</v>
      </c>
      <c r="G9" s="40"/>
      <c r="H9" s="35"/>
      <c r="I9" s="36"/>
      <c r="J9" s="107">
        <f t="shared" si="1"/>
        <v>0</v>
      </c>
      <c r="K9" s="157"/>
    </row>
    <row r="10" spans="1:11" x14ac:dyDescent="0.25">
      <c r="A10" s="125" t="s">
        <v>28</v>
      </c>
      <c r="B10" s="27" t="s">
        <v>29</v>
      </c>
      <c r="C10" s="61"/>
      <c r="D10" s="38">
        <v>77</v>
      </c>
      <c r="E10" s="39">
        <v>147</v>
      </c>
      <c r="F10" s="51">
        <f t="shared" si="0"/>
        <v>224</v>
      </c>
      <c r="G10" s="37"/>
      <c r="H10" s="38">
        <v>2</v>
      </c>
      <c r="I10" s="39">
        <v>1</v>
      </c>
      <c r="J10" s="51">
        <f t="shared" si="1"/>
        <v>3</v>
      </c>
      <c r="K10" s="155">
        <f>SUM(J10:J12,F10:F12)</f>
        <v>325</v>
      </c>
    </row>
    <row r="11" spans="1:11" ht="22.5" x14ac:dyDescent="0.25">
      <c r="A11" s="137"/>
      <c r="B11" s="7" t="s">
        <v>95</v>
      </c>
      <c r="C11" s="109">
        <v>81</v>
      </c>
      <c r="D11" s="91"/>
      <c r="E11" s="92"/>
      <c r="F11" s="110">
        <f t="shared" si="0"/>
        <v>81</v>
      </c>
      <c r="G11" s="93"/>
      <c r="H11" s="91"/>
      <c r="I11" s="92"/>
      <c r="J11" s="110">
        <f t="shared" si="1"/>
        <v>0</v>
      </c>
      <c r="K11" s="156"/>
    </row>
    <row r="12" spans="1:11" ht="15.75" thickBot="1" x14ac:dyDescent="0.3">
      <c r="A12" s="126"/>
      <c r="B12" s="5" t="s">
        <v>30</v>
      </c>
      <c r="C12" s="56"/>
      <c r="D12" s="35">
        <v>17</v>
      </c>
      <c r="E12" s="36"/>
      <c r="F12" s="107">
        <f t="shared" si="0"/>
        <v>17</v>
      </c>
      <c r="G12" s="40"/>
      <c r="H12" s="35"/>
      <c r="I12" s="36"/>
      <c r="J12" s="107">
        <f t="shared" si="1"/>
        <v>0</v>
      </c>
      <c r="K12" s="157"/>
    </row>
    <row r="13" spans="1:11" x14ac:dyDescent="0.25">
      <c r="A13" s="125" t="s">
        <v>31</v>
      </c>
      <c r="B13" s="26" t="s">
        <v>32</v>
      </c>
      <c r="C13" s="58"/>
      <c r="D13" s="38">
        <v>166</v>
      </c>
      <c r="E13" s="39">
        <v>122</v>
      </c>
      <c r="F13" s="51">
        <f t="shared" si="0"/>
        <v>288</v>
      </c>
      <c r="G13" s="37"/>
      <c r="H13" s="38">
        <v>2</v>
      </c>
      <c r="I13" s="39">
        <v>4</v>
      </c>
      <c r="J13" s="51">
        <f t="shared" si="1"/>
        <v>6</v>
      </c>
      <c r="K13" s="158">
        <f>SUM(J13:J14,F13:F14)</f>
        <v>691</v>
      </c>
    </row>
    <row r="14" spans="1:11" ht="15.75" thickBot="1" x14ac:dyDescent="0.3">
      <c r="A14" s="137"/>
      <c r="B14" s="8" t="s">
        <v>33</v>
      </c>
      <c r="C14" s="62">
        <v>397</v>
      </c>
      <c r="D14" s="63"/>
      <c r="E14" s="49"/>
      <c r="F14" s="107">
        <f t="shared" si="0"/>
        <v>397</v>
      </c>
      <c r="G14" s="47"/>
      <c r="H14" s="48"/>
      <c r="I14" s="49"/>
      <c r="J14" s="107">
        <f t="shared" si="1"/>
        <v>0</v>
      </c>
      <c r="K14" s="156"/>
    </row>
    <row r="15" spans="1:11" x14ac:dyDescent="0.25">
      <c r="A15" s="125" t="s">
        <v>90</v>
      </c>
      <c r="B15" s="4" t="s">
        <v>37</v>
      </c>
      <c r="C15" s="58"/>
      <c r="D15" s="38">
        <v>216</v>
      </c>
      <c r="E15" s="39"/>
      <c r="F15" s="51">
        <f t="shared" si="0"/>
        <v>216</v>
      </c>
      <c r="G15" s="37"/>
      <c r="H15" s="38"/>
      <c r="I15" s="39"/>
      <c r="J15" s="51">
        <f t="shared" si="1"/>
        <v>0</v>
      </c>
      <c r="K15" s="159">
        <f>SUM(J15:J17,F15:F17)</f>
        <v>465</v>
      </c>
    </row>
    <row r="16" spans="1:11" x14ac:dyDescent="0.25">
      <c r="A16" s="137"/>
      <c r="B16" s="119" t="s">
        <v>78</v>
      </c>
      <c r="C16" s="120"/>
      <c r="D16" s="91"/>
      <c r="E16" s="92">
        <v>22</v>
      </c>
      <c r="F16" s="110">
        <f t="shared" si="0"/>
        <v>22</v>
      </c>
      <c r="G16" s="93"/>
      <c r="H16" s="91"/>
      <c r="I16" s="92"/>
      <c r="J16" s="110">
        <f t="shared" si="1"/>
        <v>0</v>
      </c>
      <c r="K16" s="160"/>
    </row>
    <row r="17" spans="1:11" ht="15.75" thickBot="1" x14ac:dyDescent="0.3">
      <c r="A17" s="126"/>
      <c r="B17" s="5" t="s">
        <v>43</v>
      </c>
      <c r="C17" s="56"/>
      <c r="D17" s="35">
        <v>140</v>
      </c>
      <c r="E17" s="36">
        <v>87</v>
      </c>
      <c r="F17" s="107">
        <f t="shared" si="0"/>
        <v>227</v>
      </c>
      <c r="G17" s="40"/>
      <c r="H17" s="35"/>
      <c r="I17" s="36"/>
      <c r="J17" s="107">
        <f t="shared" si="1"/>
        <v>0</v>
      </c>
      <c r="K17" s="161"/>
    </row>
    <row r="18" spans="1:11" ht="15.75" thickBot="1" x14ac:dyDescent="0.3">
      <c r="A18" s="9" t="s">
        <v>50</v>
      </c>
      <c r="B18" s="10" t="s">
        <v>51</v>
      </c>
      <c r="C18" s="24"/>
      <c r="D18" s="42">
        <v>39</v>
      </c>
      <c r="E18" s="43">
        <v>39</v>
      </c>
      <c r="F18" s="106">
        <f>SUM(C18:E18)</f>
        <v>78</v>
      </c>
      <c r="G18" s="50"/>
      <c r="H18" s="42">
        <v>1</v>
      </c>
      <c r="I18" s="43">
        <v>2</v>
      </c>
      <c r="J18" s="106">
        <f t="shared" si="1"/>
        <v>3</v>
      </c>
      <c r="K18" s="53">
        <f>SUM(F18,J18)</f>
        <v>81</v>
      </c>
    </row>
    <row r="19" spans="1:11" x14ac:dyDescent="0.25">
      <c r="A19" s="125" t="s">
        <v>47</v>
      </c>
      <c r="B19" s="4" t="s">
        <v>99</v>
      </c>
      <c r="C19" s="58"/>
      <c r="D19" s="38"/>
      <c r="E19" s="39"/>
      <c r="F19" s="51">
        <f>SUM(C19:E19)</f>
        <v>0</v>
      </c>
      <c r="G19" s="37"/>
      <c r="H19" s="38"/>
      <c r="I19" s="121">
        <v>9</v>
      </c>
      <c r="J19" s="51">
        <f t="shared" si="1"/>
        <v>9</v>
      </c>
      <c r="K19" s="159">
        <f>SUM(F20:F20,J20:J20)</f>
        <v>88</v>
      </c>
    </row>
    <row r="20" spans="1:11" ht="15.75" thickBot="1" x14ac:dyDescent="0.3">
      <c r="A20" s="137"/>
      <c r="B20" s="119" t="s">
        <v>49</v>
      </c>
      <c r="C20" s="120">
        <v>83</v>
      </c>
      <c r="D20" s="91"/>
      <c r="E20" s="92"/>
      <c r="F20" s="110">
        <f t="shared" si="0"/>
        <v>83</v>
      </c>
      <c r="G20" s="93">
        <v>5</v>
      </c>
      <c r="H20" s="91"/>
      <c r="I20" s="92"/>
      <c r="J20" s="110">
        <f t="shared" si="1"/>
        <v>5</v>
      </c>
      <c r="K20" s="161"/>
    </row>
    <row r="21" spans="1:11" ht="15.75" thickBot="1" x14ac:dyDescent="0.3">
      <c r="A21" s="153" t="s">
        <v>52</v>
      </c>
      <c r="B21" s="154"/>
      <c r="C21" s="122">
        <f t="shared" ref="C21:J21" si="2">SUM(C3:C20)</f>
        <v>989</v>
      </c>
      <c r="D21" s="122">
        <f t="shared" si="2"/>
        <v>939</v>
      </c>
      <c r="E21" s="122">
        <f t="shared" si="2"/>
        <v>511</v>
      </c>
      <c r="F21" s="55">
        <f t="shared" si="2"/>
        <v>2439</v>
      </c>
      <c r="G21" s="122">
        <f t="shared" si="2"/>
        <v>9</v>
      </c>
      <c r="H21" s="122">
        <f t="shared" si="2"/>
        <v>11</v>
      </c>
      <c r="I21" s="122">
        <f t="shared" si="2"/>
        <v>19</v>
      </c>
      <c r="J21" s="123">
        <f t="shared" si="2"/>
        <v>39</v>
      </c>
      <c r="K21" s="54">
        <f>SUM(F21,J21)</f>
        <v>2478</v>
      </c>
    </row>
  </sheetData>
  <mergeCells count="20">
    <mergeCell ref="A8:A9"/>
    <mergeCell ref="K8:K9"/>
    <mergeCell ref="A1:A2"/>
    <mergeCell ref="B1:B2"/>
    <mergeCell ref="C1:E1"/>
    <mergeCell ref="F1:F2"/>
    <mergeCell ref="G1:I1"/>
    <mergeCell ref="J1:J2"/>
    <mergeCell ref="K1:K2"/>
    <mergeCell ref="A4:A5"/>
    <mergeCell ref="K4:K5"/>
    <mergeCell ref="A21:B21"/>
    <mergeCell ref="A10:A12"/>
    <mergeCell ref="K10:K12"/>
    <mergeCell ref="A13:A14"/>
    <mergeCell ref="K13:K14"/>
    <mergeCell ref="K15:K17"/>
    <mergeCell ref="A15:A17"/>
    <mergeCell ref="A19:A20"/>
    <mergeCell ref="K19:K20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tabSelected="1" zoomScaleNormal="100" workbookViewId="0">
      <selection activeCell="A2" sqref="A2:A3"/>
    </sheetView>
  </sheetViews>
  <sheetFormatPr defaultRowHeight="15" x14ac:dyDescent="0.25"/>
  <cols>
    <col min="1" max="1" width="52.5703125" customWidth="1"/>
    <col min="2" max="2" width="9" bestFit="1" customWidth="1"/>
    <col min="3" max="3" width="12" customWidth="1"/>
    <col min="4" max="4" width="8.5703125" customWidth="1"/>
    <col min="5" max="5" width="7" bestFit="1" customWidth="1"/>
    <col min="6" max="6" width="12.5703125" bestFit="1" customWidth="1"/>
    <col min="7" max="7" width="9.28515625" bestFit="1" customWidth="1"/>
    <col min="8" max="8" width="11.42578125" customWidth="1"/>
  </cols>
  <sheetData>
    <row r="1" spans="1:8" x14ac:dyDescent="0.25">
      <c r="A1" s="124" t="s">
        <v>53</v>
      </c>
      <c r="B1" s="14"/>
      <c r="C1" s="14"/>
      <c r="D1" s="14"/>
    </row>
    <row r="2" spans="1:8" x14ac:dyDescent="0.25">
      <c r="A2" s="179" t="s">
        <v>54</v>
      </c>
      <c r="B2" s="181" t="s">
        <v>55</v>
      </c>
      <c r="C2" s="182"/>
      <c r="D2" s="183"/>
    </row>
    <row r="3" spans="1:8" x14ac:dyDescent="0.25">
      <c r="A3" s="180"/>
      <c r="B3" s="15" t="s">
        <v>2</v>
      </c>
      <c r="C3" s="15" t="s">
        <v>56</v>
      </c>
      <c r="D3" s="16" t="s">
        <v>57</v>
      </c>
    </row>
    <row r="4" spans="1:8" ht="16.5" customHeight="1" x14ac:dyDescent="0.25">
      <c r="A4" s="17" t="s">
        <v>58</v>
      </c>
      <c r="B4" s="19">
        <f>SUM(B5:B12)</f>
        <v>541</v>
      </c>
      <c r="C4" s="19">
        <f>SUM(C5:C12)</f>
        <v>6</v>
      </c>
      <c r="D4" s="33">
        <f>SUM(B4:C4)</f>
        <v>547</v>
      </c>
    </row>
    <row r="5" spans="1:8" ht="16.5" customHeight="1" x14ac:dyDescent="0.25">
      <c r="A5" s="30" t="s">
        <v>102</v>
      </c>
      <c r="B5" s="29">
        <v>19</v>
      </c>
      <c r="C5" s="18">
        <v>0</v>
      </c>
      <c r="D5" s="20">
        <f t="shared" ref="D5:D12" si="0">SUM(B5:C5)</f>
        <v>19</v>
      </c>
    </row>
    <row r="6" spans="1:8" ht="16.5" customHeight="1" x14ac:dyDescent="0.25">
      <c r="A6" s="30" t="s">
        <v>100</v>
      </c>
      <c r="B6" s="29">
        <v>26</v>
      </c>
      <c r="C6" s="18">
        <v>1</v>
      </c>
      <c r="D6" s="20">
        <f t="shared" si="0"/>
        <v>27</v>
      </c>
    </row>
    <row r="7" spans="1:8" ht="16.5" customHeight="1" x14ac:dyDescent="0.25">
      <c r="A7" s="32" t="s">
        <v>80</v>
      </c>
      <c r="B7" s="29">
        <v>15</v>
      </c>
      <c r="C7" s="18">
        <v>0</v>
      </c>
      <c r="D7" s="20">
        <f t="shared" si="0"/>
        <v>15</v>
      </c>
    </row>
    <row r="8" spans="1:8" ht="16.5" customHeight="1" x14ac:dyDescent="0.25">
      <c r="A8" s="30" t="s">
        <v>81</v>
      </c>
      <c r="B8" s="29">
        <v>24</v>
      </c>
      <c r="C8" s="18">
        <v>0</v>
      </c>
      <c r="D8" s="20">
        <f t="shared" si="0"/>
        <v>24</v>
      </c>
    </row>
    <row r="9" spans="1:8" ht="16.5" customHeight="1" x14ac:dyDescent="0.25">
      <c r="A9" s="21" t="s">
        <v>82</v>
      </c>
      <c r="B9" s="29">
        <v>186</v>
      </c>
      <c r="C9" s="18">
        <v>0</v>
      </c>
      <c r="D9" s="20">
        <f t="shared" si="0"/>
        <v>186</v>
      </c>
    </row>
    <row r="10" spans="1:8" ht="16.5" customHeight="1" x14ac:dyDescent="0.25">
      <c r="A10" s="31" t="s">
        <v>85</v>
      </c>
      <c r="B10" s="29">
        <v>178</v>
      </c>
      <c r="C10" s="18">
        <v>5</v>
      </c>
      <c r="D10" s="20">
        <f t="shared" si="0"/>
        <v>183</v>
      </c>
    </row>
    <row r="11" spans="1:8" ht="16.5" customHeight="1" x14ac:dyDescent="0.25">
      <c r="A11" t="s">
        <v>101</v>
      </c>
      <c r="B11" s="18">
        <v>57</v>
      </c>
      <c r="C11" s="18">
        <v>0</v>
      </c>
      <c r="D11" s="20">
        <f t="shared" si="0"/>
        <v>57</v>
      </c>
    </row>
    <row r="12" spans="1:8" ht="16.5" customHeight="1" x14ac:dyDescent="0.25">
      <c r="A12" s="32" t="s">
        <v>83</v>
      </c>
      <c r="B12" s="29">
        <v>36</v>
      </c>
      <c r="C12" s="18">
        <v>0</v>
      </c>
      <c r="D12" s="20">
        <f t="shared" si="0"/>
        <v>36</v>
      </c>
    </row>
    <row r="13" spans="1:8" ht="30.75" customHeight="1" x14ac:dyDescent="0.25"/>
    <row r="14" spans="1:8" x14ac:dyDescent="0.25">
      <c r="A14" s="124" t="s">
        <v>59</v>
      </c>
      <c r="C14" s="14"/>
      <c r="D14" s="14"/>
      <c r="E14" s="14"/>
      <c r="F14" s="14"/>
      <c r="G14" s="14"/>
    </row>
    <row r="15" spans="1:8" ht="15" customHeight="1" x14ac:dyDescent="0.25">
      <c r="A15" s="171" t="s">
        <v>60</v>
      </c>
      <c r="B15" s="184" t="s">
        <v>61</v>
      </c>
      <c r="C15" s="185"/>
      <c r="D15" s="185"/>
      <c r="E15" s="185"/>
      <c r="F15" s="185"/>
      <c r="G15" s="186"/>
      <c r="H15" s="187" t="s">
        <v>84</v>
      </c>
    </row>
    <row r="16" spans="1:8" x14ac:dyDescent="0.25">
      <c r="A16" s="172"/>
      <c r="B16" s="188" t="s">
        <v>62</v>
      </c>
      <c r="C16" s="188"/>
      <c r="D16" s="189" t="s">
        <v>57</v>
      </c>
      <c r="E16" s="188" t="s">
        <v>63</v>
      </c>
      <c r="F16" s="188"/>
      <c r="G16" s="189" t="s">
        <v>57</v>
      </c>
      <c r="H16" s="190"/>
    </row>
    <row r="17" spans="1:8" x14ac:dyDescent="0.25">
      <c r="A17" s="173"/>
      <c r="B17" s="191" t="s">
        <v>2</v>
      </c>
      <c r="C17" s="191" t="s">
        <v>56</v>
      </c>
      <c r="D17" s="189"/>
      <c r="E17" s="191" t="s">
        <v>2</v>
      </c>
      <c r="F17" s="191" t="s">
        <v>56</v>
      </c>
      <c r="G17" s="189"/>
      <c r="H17" s="192"/>
    </row>
    <row r="18" spans="1:8" x14ac:dyDescent="0.25">
      <c r="A18" s="23" t="s">
        <v>76</v>
      </c>
      <c r="B18" s="193">
        <f t="shared" ref="B18:C18" si="1">SUM(B19:B30)</f>
        <v>241</v>
      </c>
      <c r="C18" s="193">
        <f t="shared" si="1"/>
        <v>18</v>
      </c>
      <c r="D18" s="194">
        <f>SUM(D19:D30)</f>
        <v>259</v>
      </c>
      <c r="E18" s="193">
        <f t="shared" ref="E18:G18" si="2">SUM(E19:E30)</f>
        <v>16</v>
      </c>
      <c r="F18" s="193">
        <f t="shared" si="2"/>
        <v>1</v>
      </c>
      <c r="G18" s="194">
        <f t="shared" si="2"/>
        <v>17</v>
      </c>
      <c r="H18" s="194">
        <f>D18+G18</f>
        <v>276</v>
      </c>
    </row>
    <row r="19" spans="1:8" x14ac:dyDescent="0.25">
      <c r="A19" s="17" t="s">
        <v>64</v>
      </c>
      <c r="B19" s="191">
        <v>54</v>
      </c>
      <c r="C19" s="191">
        <v>13</v>
      </c>
      <c r="D19" s="195">
        <f t="shared" ref="D19:D30" si="3">SUM(B19:C19)</f>
        <v>67</v>
      </c>
      <c r="E19" s="191">
        <v>9</v>
      </c>
      <c r="F19" s="191">
        <v>1</v>
      </c>
      <c r="G19" s="196">
        <f t="shared" ref="G19:G30" si="4">SUM(E19:F19)</f>
        <v>10</v>
      </c>
    </row>
    <row r="20" spans="1:8" x14ac:dyDescent="0.25">
      <c r="A20" s="17" t="s">
        <v>65</v>
      </c>
      <c r="B20" s="191">
        <v>40</v>
      </c>
      <c r="C20" s="191">
        <v>0</v>
      </c>
      <c r="D20" s="195">
        <f t="shared" si="3"/>
        <v>40</v>
      </c>
      <c r="E20" s="191">
        <v>7</v>
      </c>
      <c r="F20" s="191">
        <v>0</v>
      </c>
      <c r="G20" s="196">
        <f t="shared" si="4"/>
        <v>7</v>
      </c>
    </row>
    <row r="21" spans="1:8" x14ac:dyDescent="0.25">
      <c r="A21" s="17" t="s">
        <v>66</v>
      </c>
      <c r="B21" s="191">
        <v>35</v>
      </c>
      <c r="C21" s="191">
        <v>1</v>
      </c>
      <c r="D21" s="195">
        <f t="shared" si="3"/>
        <v>36</v>
      </c>
      <c r="E21" s="197"/>
      <c r="F21" s="198"/>
      <c r="G21" s="196">
        <f t="shared" si="4"/>
        <v>0</v>
      </c>
    </row>
    <row r="22" spans="1:8" x14ac:dyDescent="0.25">
      <c r="A22" s="17" t="s">
        <v>67</v>
      </c>
      <c r="B22" s="191">
        <v>8</v>
      </c>
      <c r="C22" s="191">
        <v>0</v>
      </c>
      <c r="D22" s="195">
        <f t="shared" si="3"/>
        <v>8</v>
      </c>
      <c r="E22" s="199"/>
      <c r="F22" s="200"/>
      <c r="G22" s="196">
        <f t="shared" si="4"/>
        <v>0</v>
      </c>
    </row>
    <row r="23" spans="1:8" x14ac:dyDescent="0.25">
      <c r="A23" s="17" t="s">
        <v>68</v>
      </c>
      <c r="B23" s="191">
        <v>14</v>
      </c>
      <c r="C23" s="191">
        <v>0</v>
      </c>
      <c r="D23" s="195">
        <f t="shared" si="3"/>
        <v>14</v>
      </c>
      <c r="E23" s="199"/>
      <c r="F23" s="200"/>
      <c r="G23" s="196">
        <f t="shared" si="4"/>
        <v>0</v>
      </c>
    </row>
    <row r="24" spans="1:8" x14ac:dyDescent="0.25">
      <c r="A24" s="17" t="s">
        <v>69</v>
      </c>
      <c r="B24" s="191">
        <v>12</v>
      </c>
      <c r="C24" s="191">
        <v>0</v>
      </c>
      <c r="D24" s="195">
        <f t="shared" si="3"/>
        <v>12</v>
      </c>
      <c r="E24" s="199"/>
      <c r="F24" s="200"/>
      <c r="G24" s="196">
        <f t="shared" si="4"/>
        <v>0</v>
      </c>
    </row>
    <row r="25" spans="1:8" x14ac:dyDescent="0.25">
      <c r="A25" s="17" t="s">
        <v>70</v>
      </c>
      <c r="B25" s="191">
        <v>20</v>
      </c>
      <c r="C25" s="191">
        <v>3</v>
      </c>
      <c r="D25" s="195">
        <f t="shared" si="3"/>
        <v>23</v>
      </c>
      <c r="E25" s="199"/>
      <c r="F25" s="200"/>
      <c r="G25" s="196">
        <f t="shared" si="4"/>
        <v>0</v>
      </c>
    </row>
    <row r="26" spans="1:8" x14ac:dyDescent="0.25">
      <c r="A26" s="17" t="s">
        <v>71</v>
      </c>
      <c r="B26" s="191">
        <v>4</v>
      </c>
      <c r="C26" s="201">
        <v>0</v>
      </c>
      <c r="D26" s="195">
        <f t="shared" si="3"/>
        <v>4</v>
      </c>
      <c r="E26" s="199"/>
      <c r="F26" s="200"/>
      <c r="G26" s="196">
        <f t="shared" si="4"/>
        <v>0</v>
      </c>
    </row>
    <row r="27" spans="1:8" x14ac:dyDescent="0.25">
      <c r="A27" s="17" t="s">
        <v>72</v>
      </c>
      <c r="B27" s="191">
        <v>1</v>
      </c>
      <c r="C27" s="201">
        <v>0</v>
      </c>
      <c r="D27" s="195">
        <f t="shared" si="3"/>
        <v>1</v>
      </c>
      <c r="E27" s="199"/>
      <c r="F27" s="200"/>
      <c r="G27" s="196">
        <f t="shared" si="4"/>
        <v>0</v>
      </c>
    </row>
    <row r="28" spans="1:8" x14ac:dyDescent="0.25">
      <c r="A28" s="17" t="s">
        <v>73</v>
      </c>
      <c r="B28" s="191">
        <v>26</v>
      </c>
      <c r="C28" s="191">
        <v>0</v>
      </c>
      <c r="D28" s="195">
        <f t="shared" si="3"/>
        <v>26</v>
      </c>
      <c r="E28" s="199"/>
      <c r="F28" s="200"/>
      <c r="G28" s="196">
        <f t="shared" si="4"/>
        <v>0</v>
      </c>
    </row>
    <row r="29" spans="1:8" x14ac:dyDescent="0.25">
      <c r="A29" s="17" t="s">
        <v>74</v>
      </c>
      <c r="B29" s="191">
        <v>20</v>
      </c>
      <c r="C29" s="201">
        <v>1</v>
      </c>
      <c r="D29" s="195">
        <f t="shared" si="3"/>
        <v>21</v>
      </c>
      <c r="E29" s="199"/>
      <c r="F29" s="200"/>
      <c r="G29" s="196">
        <f t="shared" si="4"/>
        <v>0</v>
      </c>
    </row>
    <row r="30" spans="1:8" x14ac:dyDescent="0.25">
      <c r="A30" s="17" t="s">
        <v>75</v>
      </c>
      <c r="B30" s="191">
        <v>7</v>
      </c>
      <c r="C30" s="191">
        <v>0</v>
      </c>
      <c r="D30" s="195">
        <f t="shared" si="3"/>
        <v>7</v>
      </c>
      <c r="E30" s="202"/>
      <c r="F30" s="203"/>
      <c r="G30" s="196">
        <f t="shared" si="4"/>
        <v>0</v>
      </c>
    </row>
    <row r="31" spans="1:8" ht="30.75" customHeight="1" x14ac:dyDescent="0.25"/>
    <row r="32" spans="1:8" x14ac:dyDescent="0.25">
      <c r="A32" s="124" t="s">
        <v>92</v>
      </c>
      <c r="C32" s="14"/>
      <c r="D32" s="14"/>
      <c r="E32" s="14"/>
      <c r="F32" s="14"/>
      <c r="G32" s="14"/>
    </row>
    <row r="33" spans="1:4" x14ac:dyDescent="0.25">
      <c r="A33" s="171" t="s">
        <v>60</v>
      </c>
      <c r="B33" s="176" t="s">
        <v>93</v>
      </c>
      <c r="C33" s="177"/>
      <c r="D33" s="178"/>
    </row>
    <row r="34" spans="1:4" x14ac:dyDescent="0.25">
      <c r="A34" s="172"/>
      <c r="B34" s="174" t="s">
        <v>62</v>
      </c>
      <c r="C34" s="174"/>
      <c r="D34" s="175" t="s">
        <v>57</v>
      </c>
    </row>
    <row r="35" spans="1:4" x14ac:dyDescent="0.25">
      <c r="A35" s="173"/>
      <c r="B35" s="22" t="s">
        <v>2</v>
      </c>
      <c r="C35" s="22" t="s">
        <v>56</v>
      </c>
      <c r="D35" s="175"/>
    </row>
    <row r="36" spans="1:4" x14ac:dyDescent="0.25">
      <c r="A36" s="23" t="s">
        <v>76</v>
      </c>
      <c r="B36" s="19">
        <f>SUM(B37:B45)</f>
        <v>49</v>
      </c>
      <c r="C36" s="19">
        <f>SUM(C37:C45)</f>
        <v>2</v>
      </c>
      <c r="D36" s="33">
        <f>SUM(D37:D45)</f>
        <v>51</v>
      </c>
    </row>
    <row r="37" spans="1:4" x14ac:dyDescent="0.25">
      <c r="A37" s="17" t="s">
        <v>67</v>
      </c>
      <c r="B37" s="22">
        <v>0</v>
      </c>
      <c r="C37" s="22">
        <v>1</v>
      </c>
      <c r="D37" s="20">
        <f t="shared" ref="D37:D45" si="5">SUM(B37:C37)</f>
        <v>1</v>
      </c>
    </row>
    <row r="38" spans="1:4" x14ac:dyDescent="0.25">
      <c r="A38" s="17" t="s">
        <v>75</v>
      </c>
      <c r="B38" s="22">
        <v>4</v>
      </c>
      <c r="C38" s="22">
        <v>0</v>
      </c>
      <c r="D38" s="20">
        <f t="shared" si="5"/>
        <v>4</v>
      </c>
    </row>
    <row r="39" spans="1:4" x14ac:dyDescent="0.25">
      <c r="A39" s="17" t="s">
        <v>68</v>
      </c>
      <c r="B39" s="22">
        <v>4</v>
      </c>
      <c r="C39" s="22">
        <v>0</v>
      </c>
      <c r="D39" s="20">
        <f t="shared" si="5"/>
        <v>4</v>
      </c>
    </row>
    <row r="40" spans="1:4" x14ac:dyDescent="0.25">
      <c r="A40" s="17" t="s">
        <v>73</v>
      </c>
      <c r="B40" s="22">
        <v>8</v>
      </c>
      <c r="C40" s="22">
        <v>0</v>
      </c>
      <c r="D40" s="20">
        <f t="shared" si="5"/>
        <v>8</v>
      </c>
    </row>
    <row r="41" spans="1:4" x14ac:dyDescent="0.25">
      <c r="A41" s="17" t="s">
        <v>103</v>
      </c>
      <c r="B41" s="22">
        <v>4</v>
      </c>
      <c r="C41" s="22">
        <v>0</v>
      </c>
      <c r="D41" s="20">
        <f t="shared" si="5"/>
        <v>4</v>
      </c>
    </row>
    <row r="42" spans="1:4" x14ac:dyDescent="0.25">
      <c r="A42" s="17" t="s">
        <v>94</v>
      </c>
      <c r="B42" s="22">
        <v>5</v>
      </c>
      <c r="C42" s="22">
        <v>0</v>
      </c>
      <c r="D42" s="20">
        <f t="shared" si="5"/>
        <v>5</v>
      </c>
    </row>
    <row r="43" spans="1:4" x14ac:dyDescent="0.25">
      <c r="A43" s="105" t="s">
        <v>66</v>
      </c>
      <c r="B43" s="22">
        <v>6</v>
      </c>
      <c r="C43" s="22">
        <v>0</v>
      </c>
      <c r="D43" s="20">
        <f t="shared" si="5"/>
        <v>6</v>
      </c>
    </row>
    <row r="44" spans="1:4" x14ac:dyDescent="0.25">
      <c r="A44" s="17" t="s">
        <v>74</v>
      </c>
      <c r="B44" s="22">
        <v>14</v>
      </c>
      <c r="C44" s="22">
        <v>0</v>
      </c>
      <c r="D44" s="20">
        <f t="shared" si="5"/>
        <v>14</v>
      </c>
    </row>
    <row r="45" spans="1:4" x14ac:dyDescent="0.25">
      <c r="A45" s="17" t="s">
        <v>64</v>
      </c>
      <c r="B45" s="22">
        <v>4</v>
      </c>
      <c r="C45" s="22">
        <v>1</v>
      </c>
      <c r="D45" s="20">
        <f t="shared" si="5"/>
        <v>5</v>
      </c>
    </row>
  </sheetData>
  <mergeCells count="13">
    <mergeCell ref="A2:A3"/>
    <mergeCell ref="B2:D2"/>
    <mergeCell ref="A15:A17"/>
    <mergeCell ref="B15:G15"/>
    <mergeCell ref="B16:C16"/>
    <mergeCell ref="D16:D17"/>
    <mergeCell ref="E16:F16"/>
    <mergeCell ref="G16:G17"/>
    <mergeCell ref="A33:A35"/>
    <mergeCell ref="B34:C34"/>
    <mergeCell ref="D34:D35"/>
    <mergeCell ref="B33:D33"/>
    <mergeCell ref="H15:H17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stacjonarne</vt:lpstr>
      <vt:lpstr>niestacjonarne</vt:lpstr>
      <vt:lpstr>doktoranckie i podyplomowe</vt:lpstr>
      <vt:lpstr>'doktoranckie i podyplomowe'!Obszar_wydruku</vt:lpstr>
      <vt:lpstr>niestacjonarne!Obszar_wydruku</vt:lpstr>
      <vt:lpstr>stacjonarne!Obszar_wydruku</vt:lpstr>
    </vt:vector>
  </TitlesOfParts>
  <Company>Uniwersytet Kardynała Stefana Wyszyńskiego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Chajęcka</dc:creator>
  <cp:lastModifiedBy>Joanna Korzeniewska</cp:lastModifiedBy>
  <dcterms:created xsi:type="dcterms:W3CDTF">2018-02-14T09:53:32Z</dcterms:created>
  <dcterms:modified xsi:type="dcterms:W3CDTF">2021-03-03T12:55:31Z</dcterms:modified>
</cp:coreProperties>
</file>