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19"/>
  <workbookPr/>
  <mc:AlternateContent xmlns:mc="http://schemas.openxmlformats.org/markup-compatibility/2006">
    <mc:Choice Requires="x15">
      <x15ac:absPath xmlns:x15ac="http://schemas.microsoft.com/office/spreadsheetml/2010/11/ac" url="C:\Users\elila\Desktop\"/>
    </mc:Choice>
  </mc:AlternateContent>
  <xr:revisionPtr revIDLastSave="0" documentId="8_{687532C3-119C-4334-A8C8-DBD5F7EF43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cjonarne" sheetId="1" r:id="rId1"/>
    <sheet name="niestacjonarne" sheetId="2" r:id="rId2"/>
    <sheet name="doktoranckie i podyplomowe" sheetId="4" r:id="rId3"/>
  </sheets>
  <definedNames>
    <definedName name="_xlnm._FilterDatabase" localSheetId="0" hidden="1">stacjonarne!$A$1:$K$48</definedName>
    <definedName name="j_idt1517" localSheetId="2">'doktoranckie i podyplomowe'!#REF!</definedName>
    <definedName name="_xlnm.Print_Area" localSheetId="2">'doktoranckie i podyplomowe'!$A$1:$H$43</definedName>
    <definedName name="_xlnm.Print_Area" localSheetId="1">niestacjonarne!$A$1:$K$21</definedName>
    <definedName name="_xlnm.Print_Area" localSheetId="0">stacjonarne!$A$1:$K$48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F10" i="1"/>
  <c r="J43" i="1"/>
  <c r="F43" i="1"/>
  <c r="F27" i="1"/>
  <c r="J27" i="1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F16" i="4"/>
  <c r="E16" i="4"/>
  <c r="C16" i="4"/>
  <c r="B16" i="4"/>
  <c r="G16" i="4" l="1"/>
  <c r="D16" i="4"/>
  <c r="F19" i="2"/>
  <c r="F16" i="2"/>
  <c r="F6" i="2"/>
  <c r="H16" i="4" l="1"/>
  <c r="D39" i="4"/>
  <c r="D42" i="4"/>
  <c r="D41" i="4"/>
  <c r="D5" i="4"/>
  <c r="D6" i="4"/>
  <c r="D7" i="4"/>
  <c r="D8" i="4"/>
  <c r="D9" i="4"/>
  <c r="D10" i="4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3" i="1"/>
  <c r="F35" i="1"/>
  <c r="F34" i="1"/>
  <c r="F32" i="1"/>
  <c r="F36" i="1"/>
  <c r="F37" i="1"/>
  <c r="F38" i="1"/>
  <c r="F39" i="1"/>
  <c r="F40" i="1"/>
  <c r="F41" i="1"/>
  <c r="F42" i="1"/>
  <c r="F44" i="1"/>
  <c r="F45" i="1"/>
  <c r="F46" i="1"/>
  <c r="F47" i="1"/>
  <c r="K6" i="2" l="1"/>
  <c r="C48" i="1"/>
  <c r="F11" i="2"/>
  <c r="F20" i="2"/>
  <c r="D43" i="4"/>
  <c r="D40" i="4"/>
  <c r="D38" i="4"/>
  <c r="D37" i="4"/>
  <c r="D36" i="4"/>
  <c r="D35" i="4"/>
  <c r="C34" i="4"/>
  <c r="B34" i="4"/>
  <c r="J16" i="1"/>
  <c r="J15" i="1"/>
  <c r="J47" i="1"/>
  <c r="J33" i="1"/>
  <c r="J35" i="1"/>
  <c r="J34" i="1"/>
  <c r="J32" i="1"/>
  <c r="J22" i="1"/>
  <c r="J28" i="1"/>
  <c r="K15" i="1" l="1"/>
  <c r="D34" i="4"/>
  <c r="C4" i="4"/>
  <c r="B4" i="4"/>
  <c r="D4" i="4" s="1"/>
  <c r="J37" i="1"/>
  <c r="J31" i="1"/>
  <c r="F3" i="1"/>
  <c r="I21" i="2" l="1"/>
  <c r="H21" i="2"/>
  <c r="G21" i="2"/>
  <c r="E21" i="2"/>
  <c r="D21" i="2"/>
  <c r="C21" i="2"/>
  <c r="F18" i="2"/>
  <c r="F17" i="2"/>
  <c r="F15" i="2"/>
  <c r="F14" i="2"/>
  <c r="F13" i="2"/>
  <c r="F12" i="2"/>
  <c r="F10" i="2"/>
  <c r="F9" i="2"/>
  <c r="F8" i="2"/>
  <c r="F7" i="2"/>
  <c r="F5" i="2"/>
  <c r="F4" i="2"/>
  <c r="J3" i="2"/>
  <c r="F3" i="2"/>
  <c r="I48" i="1"/>
  <c r="H48" i="1"/>
  <c r="G48" i="1"/>
  <c r="E48" i="1"/>
  <c r="D48" i="1"/>
  <c r="J44" i="1"/>
  <c r="J46" i="1"/>
  <c r="J45" i="1"/>
  <c r="J42" i="1"/>
  <c r="J41" i="1"/>
  <c r="J40" i="1"/>
  <c r="J39" i="1"/>
  <c r="J38" i="1"/>
  <c r="J36" i="1"/>
  <c r="J30" i="1"/>
  <c r="J29" i="1"/>
  <c r="J26" i="1"/>
  <c r="J25" i="1"/>
  <c r="J24" i="1"/>
  <c r="J23" i="1"/>
  <c r="J21" i="1"/>
  <c r="J20" i="1"/>
  <c r="J19" i="1"/>
  <c r="J18" i="1"/>
  <c r="J17" i="1"/>
  <c r="J14" i="1"/>
  <c r="J13" i="1"/>
  <c r="J12" i="1"/>
  <c r="J11" i="1"/>
  <c r="J9" i="1"/>
  <c r="J8" i="1"/>
  <c r="J7" i="1"/>
  <c r="J6" i="1"/>
  <c r="J5" i="1"/>
  <c r="J4" i="1"/>
  <c r="J3" i="1"/>
  <c r="K36" i="1" l="1"/>
  <c r="K24" i="1"/>
  <c r="K19" i="2"/>
  <c r="K10" i="2"/>
  <c r="K30" i="1"/>
  <c r="K15" i="2"/>
  <c r="K3" i="2"/>
  <c r="K8" i="2"/>
  <c r="K7" i="2"/>
  <c r="K18" i="2"/>
  <c r="J21" i="2"/>
  <c r="F21" i="2"/>
  <c r="K4" i="2"/>
  <c r="K44" i="1"/>
  <c r="J48" i="1"/>
  <c r="K14" i="1"/>
  <c r="K21" i="1"/>
  <c r="K3" i="1"/>
  <c r="F48" i="1"/>
  <c r="K8" i="1"/>
  <c r="K45" i="1"/>
  <c r="K5" i="1"/>
  <c r="K17" i="1"/>
  <c r="K13" i="2"/>
  <c r="K21" i="2" l="1"/>
  <c r="K48" i="1"/>
</calcChain>
</file>

<file path=xl/sharedStrings.xml><?xml version="1.0" encoding="utf-8"?>
<sst xmlns="http://schemas.openxmlformats.org/spreadsheetml/2006/main" count="169" uniqueCount="106">
  <si>
    <t>Wydział</t>
  </si>
  <si>
    <t>Kierunek studiów</t>
  </si>
  <si>
    <t>Polacy</t>
  </si>
  <si>
    <t>OGÓŁEM
I, II, jednolite
(bez cudzoziemców)</t>
  </si>
  <si>
    <t>Cudzoziemcy</t>
  </si>
  <si>
    <t>OGÓŁEM
I, II, jednolite
(cudzoziemcy)</t>
  </si>
  <si>
    <t>Łączna liczba wszystkich studentów na Wydziale</t>
  </si>
  <si>
    <t>jednolite</t>
  </si>
  <si>
    <t>I stopień</t>
  </si>
  <si>
    <t>II stopień</t>
  </si>
  <si>
    <t>WBNS</t>
  </si>
  <si>
    <t xml:space="preserve">Biologia </t>
  </si>
  <si>
    <t>Inżynieria środowiska</t>
  </si>
  <si>
    <t>WFCh</t>
  </si>
  <si>
    <t>Filozofia</t>
  </si>
  <si>
    <t>Ochrona środowiska</t>
  </si>
  <si>
    <t>Psychologia</t>
  </si>
  <si>
    <t>WNH</t>
  </si>
  <si>
    <t>Filologia</t>
  </si>
  <si>
    <t>Filologia klasyczna</t>
  </si>
  <si>
    <t>Filologia polska</t>
  </si>
  <si>
    <t>Filologia włoska</t>
  </si>
  <si>
    <t>Kulturoznawstwo</t>
  </si>
  <si>
    <t>Muzeologia</t>
  </si>
  <si>
    <t>WPK</t>
  </si>
  <si>
    <t>Prawo kanoniczne</t>
  </si>
  <si>
    <t>WMCM</t>
  </si>
  <si>
    <t>Pielęgniarstwo &amp; Nursing</t>
  </si>
  <si>
    <t>Kierunek lekarski</t>
  </si>
  <si>
    <t>WMP</t>
  </si>
  <si>
    <t xml:space="preserve">Chemia </t>
  </si>
  <si>
    <t>Fizyka</t>
  </si>
  <si>
    <t>Informatyka</t>
  </si>
  <si>
    <t>Matematyka</t>
  </si>
  <si>
    <t>WNP</t>
  </si>
  <si>
    <t>Pedagogika</t>
  </si>
  <si>
    <t>Pedagogika przedszkolna i wczesnoszkolna</t>
  </si>
  <si>
    <t xml:space="preserve">Pedagogika specjalna </t>
  </si>
  <si>
    <t>WPiA</t>
  </si>
  <si>
    <t>Administracja</t>
  </si>
  <si>
    <t>Prawo</t>
  </si>
  <si>
    <t>Stosunki międzynarodowe</t>
  </si>
  <si>
    <t>Stosunki i prawo międzynarodowe</t>
  </si>
  <si>
    <t>Człowiek w cyberprzestrzeni</t>
  </si>
  <si>
    <t>Bezpieczeństwo w gospodarce cyfrowej</t>
  </si>
  <si>
    <t>WNHS</t>
  </si>
  <si>
    <t>Archeologia</t>
  </si>
  <si>
    <t>Archiwistyka i zarządzanie dokumentacją</t>
  </si>
  <si>
    <t xml:space="preserve">Historia </t>
  </si>
  <si>
    <t xml:space="preserve">Historia sztuki </t>
  </si>
  <si>
    <t xml:space="preserve">Ochrona dóbr kultury i środowiska </t>
  </si>
  <si>
    <t>Zarządzanie dziedzictwem kulturowym</t>
  </si>
  <si>
    <t>WSE</t>
  </si>
  <si>
    <t>Ekonomia</t>
  </si>
  <si>
    <t>Ekonomia menedżerska</t>
  </si>
  <si>
    <t xml:space="preserve">Politologia </t>
  </si>
  <si>
    <t xml:space="preserve">Bezpieczeństwo wewnętrzne </t>
  </si>
  <si>
    <t xml:space="preserve">Europeistyka </t>
  </si>
  <si>
    <t>Praca socjalna</t>
  </si>
  <si>
    <t xml:space="preserve">Socjologia </t>
  </si>
  <si>
    <t>Zarządzanie publiczne</t>
  </si>
  <si>
    <t>WSR</t>
  </si>
  <si>
    <t xml:space="preserve">Nauki o rodzinie </t>
  </si>
  <si>
    <t>WT</t>
  </si>
  <si>
    <t xml:space="preserve">Dziennikarstwo i komunikacja społeczna </t>
  </si>
  <si>
    <t>Teologia</t>
  </si>
  <si>
    <t>Specjalistyczne studia teologiczne &amp; ENG</t>
  </si>
  <si>
    <t>Wiersz ogółem</t>
  </si>
  <si>
    <t>WFCH</t>
  </si>
  <si>
    <t>Studia podyplomowe</t>
  </si>
  <si>
    <t>Nazwy kierunków kształcenia</t>
  </si>
  <si>
    <t>Słuchacze</t>
  </si>
  <si>
    <t>cudzoziemcy</t>
  </si>
  <si>
    <t>razem</t>
  </si>
  <si>
    <t>Ogółem</t>
  </si>
  <si>
    <t>Psychologia (0313)</t>
  </si>
  <si>
    <t>Religia i teologia (0221)</t>
  </si>
  <si>
    <t>Technologie związane z ochroną środowiska (0712)</t>
  </si>
  <si>
    <t>Zarządzanie i administracja (0413)</t>
  </si>
  <si>
    <t>Historia i archeologia  (0222)</t>
  </si>
  <si>
    <t>Kształcenie nauczycieli ze specjalizacją tematyczną  (0114)</t>
  </si>
  <si>
    <t xml:space="preserve">Studia doktoranckie </t>
  </si>
  <si>
    <t>Dziedziny / dyscypliny naukowe</t>
  </si>
  <si>
    <t>Liczba doktorantów na studiach</t>
  </si>
  <si>
    <t>wszyscy doktoranci</t>
  </si>
  <si>
    <t>stacjonarnych</t>
  </si>
  <si>
    <t>niestacjonarnych</t>
  </si>
  <si>
    <t xml:space="preserve">Ogółem </t>
  </si>
  <si>
    <t>teologia</t>
  </si>
  <si>
    <t>prawo</t>
  </si>
  <si>
    <t>prawo kanoniczne</t>
  </si>
  <si>
    <t>archeologia</t>
  </si>
  <si>
    <t>historia</t>
  </si>
  <si>
    <t>socjologia</t>
  </si>
  <si>
    <t>nauki o polityce</t>
  </si>
  <si>
    <t>matematyka</t>
  </si>
  <si>
    <t>fizyka</t>
  </si>
  <si>
    <t>literaturoznawstwo</t>
  </si>
  <si>
    <t>psychologia</t>
  </si>
  <si>
    <t>filozofia</t>
  </si>
  <si>
    <t>Szkoła Doktorska</t>
  </si>
  <si>
    <t>Liczba doktorantów</t>
  </si>
  <si>
    <t>+2 os. na urlopie</t>
  </si>
  <si>
    <t>nauki prawne</t>
  </si>
  <si>
    <t>pedagogika</t>
  </si>
  <si>
    <t>nauki teologiczne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</si>
</sst>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7" fillId="4" borderId="23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wrapText="1"/>
    </xf>
    <xf numFmtId="3" fontId="7" fillId="5" borderId="2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3" fontId="5" fillId="0" borderId="35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3" fontId="5" fillId="2" borderId="27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3" fontId="5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3" fontId="5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21" xfId="0" applyFont="1" applyBorder="1"/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/>
    </xf>
    <xf numFmtId="3" fontId="5" fillId="2" borderId="3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3" fontId="6" fillId="6" borderId="52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3" fontId="6" fillId="6" borderId="37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quotePrefix="1"/>
    <xf numFmtId="0" fontId="3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8" xfId="0" applyFont="1" applyBorder="1" applyAlignment="1">
      <alignment horizontal="center" vertical="center" textRotation="45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45" wrapText="1"/>
    </xf>
    <xf numFmtId="0" fontId="3" fillId="0" borderId="13" xfId="0" applyFont="1" applyBorder="1" applyAlignment="1">
      <alignment horizontal="center" vertical="center" textRotation="45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7" fillId="4" borderId="24" xfId="0" applyNumberFormat="1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53" xfId="0" applyNumberFormat="1" applyFont="1" applyFill="1" applyBorder="1" applyAlignment="1">
      <alignment horizontal="center" vertical="center" wrapText="1"/>
    </xf>
    <xf numFmtId="3" fontId="7" fillId="5" borderId="3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="115" zoomScaleNormal="115" workbookViewId="0">
      <selection sqref="A1:A2"/>
    </sheetView>
  </sheetViews>
  <sheetFormatPr defaultRowHeight="14.45"/>
  <cols>
    <col min="1" max="1" width="8" customWidth="1"/>
    <col min="2" max="2" width="29.85546875" customWidth="1"/>
    <col min="3" max="3" width="7.28515625" customWidth="1"/>
    <col min="4" max="5" width="8" customWidth="1"/>
    <col min="6" max="6" width="9.7109375" customWidth="1"/>
    <col min="7" max="9" width="8" customWidth="1"/>
    <col min="10" max="10" width="9.28515625" customWidth="1"/>
    <col min="11" max="11" width="9.140625" customWidth="1"/>
  </cols>
  <sheetData>
    <row r="1" spans="1:11" ht="15" thickBot="1">
      <c r="A1" s="141" t="s">
        <v>0</v>
      </c>
      <c r="B1" s="143" t="s">
        <v>1</v>
      </c>
      <c r="C1" s="145" t="s">
        <v>2</v>
      </c>
      <c r="D1" s="146"/>
      <c r="E1" s="147"/>
      <c r="F1" s="148" t="s">
        <v>3</v>
      </c>
      <c r="G1" s="145" t="s">
        <v>4</v>
      </c>
      <c r="H1" s="146"/>
      <c r="I1" s="147"/>
      <c r="J1" s="148" t="s">
        <v>5</v>
      </c>
      <c r="K1" s="150" t="s">
        <v>6</v>
      </c>
    </row>
    <row r="2" spans="1:11" ht="15" thickBot="1">
      <c r="A2" s="142"/>
      <c r="B2" s="144"/>
      <c r="C2" s="1" t="s">
        <v>7</v>
      </c>
      <c r="D2" s="2" t="s">
        <v>8</v>
      </c>
      <c r="E2" s="3" t="s">
        <v>9</v>
      </c>
      <c r="F2" s="149"/>
      <c r="G2" s="1" t="s">
        <v>7</v>
      </c>
      <c r="H2" s="2" t="s">
        <v>8</v>
      </c>
      <c r="I2" s="3" t="s">
        <v>9</v>
      </c>
      <c r="J2" s="149"/>
      <c r="K2" s="151"/>
    </row>
    <row r="3" spans="1:11">
      <c r="A3" s="152" t="s">
        <v>10</v>
      </c>
      <c r="B3" s="4" t="s">
        <v>11</v>
      </c>
      <c r="C3" s="113"/>
      <c r="D3" s="38">
        <v>105</v>
      </c>
      <c r="E3" s="39">
        <v>56</v>
      </c>
      <c r="F3" s="65">
        <f t="shared" ref="F3:F47" si="0">SUM(C3:E3)</f>
        <v>161</v>
      </c>
      <c r="G3" s="66"/>
      <c r="H3" s="38">
        <v>2</v>
      </c>
      <c r="I3" s="39">
        <v>2</v>
      </c>
      <c r="J3" s="65">
        <f>SUM(G3:I3)</f>
        <v>4</v>
      </c>
      <c r="K3" s="154">
        <f>SUM(F3:F4,J3:J4)</f>
        <v>272</v>
      </c>
    </row>
    <row r="4" spans="1:11" ht="15" thickBot="1">
      <c r="A4" s="153"/>
      <c r="B4" s="5" t="s">
        <v>12</v>
      </c>
      <c r="C4" s="34"/>
      <c r="D4" s="35">
        <v>64</v>
      </c>
      <c r="E4" s="36">
        <v>43</v>
      </c>
      <c r="F4" s="67">
        <f t="shared" si="0"/>
        <v>107</v>
      </c>
      <c r="G4" s="68"/>
      <c r="H4" s="35"/>
      <c r="I4" s="36"/>
      <c r="J4" s="67">
        <f t="shared" ref="J4:J47" si="1">SUM(G4:I4)</f>
        <v>0</v>
      </c>
      <c r="K4" s="155"/>
    </row>
    <row r="5" spans="1:11">
      <c r="A5" s="152" t="s">
        <v>13</v>
      </c>
      <c r="B5" s="4" t="s">
        <v>14</v>
      </c>
      <c r="C5" s="113"/>
      <c r="D5" s="38">
        <v>84</v>
      </c>
      <c r="E5" s="39">
        <v>18</v>
      </c>
      <c r="F5" s="65">
        <f t="shared" si="0"/>
        <v>102</v>
      </c>
      <c r="G5" s="66"/>
      <c r="H5" s="38">
        <v>3</v>
      </c>
      <c r="I5" s="39"/>
      <c r="J5" s="65">
        <f t="shared" si="1"/>
        <v>3</v>
      </c>
      <c r="K5" s="154">
        <f>SUM(F5:F7,J5:J7)</f>
        <v>675</v>
      </c>
    </row>
    <row r="6" spans="1:11">
      <c r="A6" s="156"/>
      <c r="B6" s="6" t="s">
        <v>15</v>
      </c>
      <c r="C6" s="77"/>
      <c r="D6" s="45">
        <v>72</v>
      </c>
      <c r="E6" s="46">
        <v>39</v>
      </c>
      <c r="F6" s="69">
        <f t="shared" si="0"/>
        <v>111</v>
      </c>
      <c r="G6" s="70"/>
      <c r="H6" s="45">
        <v>1</v>
      </c>
      <c r="I6" s="46">
        <v>9</v>
      </c>
      <c r="J6" s="69">
        <f t="shared" si="1"/>
        <v>10</v>
      </c>
      <c r="K6" s="157"/>
    </row>
    <row r="7" spans="1:11" ht="15" thickBot="1">
      <c r="A7" s="153"/>
      <c r="B7" s="5" t="s">
        <v>16</v>
      </c>
      <c r="C7" s="34">
        <v>441</v>
      </c>
      <c r="D7" s="35"/>
      <c r="E7" s="36"/>
      <c r="F7" s="67">
        <f t="shared" si="0"/>
        <v>441</v>
      </c>
      <c r="G7" s="34">
        <v>8</v>
      </c>
      <c r="H7" s="71"/>
      <c r="I7" s="36"/>
      <c r="J7" s="67">
        <f t="shared" si="1"/>
        <v>8</v>
      </c>
      <c r="K7" s="155"/>
    </row>
    <row r="8" spans="1:11">
      <c r="A8" s="135" t="s">
        <v>17</v>
      </c>
      <c r="B8" s="4" t="s">
        <v>18</v>
      </c>
      <c r="C8" s="113"/>
      <c r="D8" s="38">
        <v>69</v>
      </c>
      <c r="E8" s="39">
        <v>2</v>
      </c>
      <c r="F8" s="65">
        <f t="shared" si="0"/>
        <v>71</v>
      </c>
      <c r="G8" s="66"/>
      <c r="H8" s="38"/>
      <c r="I8" s="39"/>
      <c r="J8" s="65">
        <f t="shared" si="1"/>
        <v>0</v>
      </c>
      <c r="K8" s="138">
        <f>SUM(F8:F13,J8:J13)</f>
        <v>712</v>
      </c>
    </row>
    <row r="9" spans="1:11">
      <c r="A9" s="136"/>
      <c r="B9" s="7" t="s">
        <v>19</v>
      </c>
      <c r="C9" s="114"/>
      <c r="D9" s="45"/>
      <c r="E9" s="46">
        <v>11</v>
      </c>
      <c r="F9" s="69">
        <f t="shared" si="0"/>
        <v>11</v>
      </c>
      <c r="G9" s="70"/>
      <c r="H9" s="45"/>
      <c r="I9" s="46"/>
      <c r="J9" s="69">
        <f t="shared" si="1"/>
        <v>0</v>
      </c>
      <c r="K9" s="139"/>
    </row>
    <row r="10" spans="1:11">
      <c r="A10" s="136"/>
      <c r="B10" s="7" t="s">
        <v>20</v>
      </c>
      <c r="C10" s="114"/>
      <c r="D10" s="45">
        <v>145</v>
      </c>
      <c r="E10" s="46">
        <v>46</v>
      </c>
      <c r="F10" s="69">
        <f t="shared" si="0"/>
        <v>191</v>
      </c>
      <c r="G10" s="70"/>
      <c r="H10" s="45">
        <v>2</v>
      </c>
      <c r="I10" s="46">
        <v>2</v>
      </c>
      <c r="J10" s="69">
        <f t="shared" si="1"/>
        <v>4</v>
      </c>
      <c r="K10" s="139"/>
    </row>
    <row r="11" spans="1:11">
      <c r="A11" s="136"/>
      <c r="B11" s="7" t="s">
        <v>21</v>
      </c>
      <c r="C11" s="114"/>
      <c r="D11" s="45">
        <v>184</v>
      </c>
      <c r="E11" s="46">
        <v>16</v>
      </c>
      <c r="F11" s="69">
        <f t="shared" si="0"/>
        <v>200</v>
      </c>
      <c r="G11" s="70"/>
      <c r="H11" s="45">
        <v>3</v>
      </c>
      <c r="I11" s="46">
        <v>1</v>
      </c>
      <c r="J11" s="69">
        <f t="shared" si="1"/>
        <v>4</v>
      </c>
      <c r="K11" s="139"/>
    </row>
    <row r="12" spans="1:11">
      <c r="A12" s="136"/>
      <c r="B12" s="8" t="s">
        <v>22</v>
      </c>
      <c r="C12" s="47"/>
      <c r="D12" s="48">
        <v>121</v>
      </c>
      <c r="E12" s="49">
        <v>50</v>
      </c>
      <c r="F12" s="72">
        <f t="shared" si="0"/>
        <v>171</v>
      </c>
      <c r="G12" s="73"/>
      <c r="H12" s="48">
        <v>4</v>
      </c>
      <c r="I12" s="49">
        <v>3</v>
      </c>
      <c r="J12" s="72">
        <f t="shared" si="1"/>
        <v>7</v>
      </c>
      <c r="K12" s="139"/>
    </row>
    <row r="13" spans="1:11" ht="15" thickBot="1">
      <c r="A13" s="137"/>
      <c r="B13" s="5" t="s">
        <v>23</v>
      </c>
      <c r="C13" s="34"/>
      <c r="D13" s="35">
        <v>53</v>
      </c>
      <c r="E13" s="36"/>
      <c r="F13" s="74">
        <f t="shared" si="0"/>
        <v>53</v>
      </c>
      <c r="G13" s="68"/>
      <c r="H13" s="35"/>
      <c r="I13" s="36"/>
      <c r="J13" s="74">
        <f>SUM(G13:I13)</f>
        <v>0</v>
      </c>
      <c r="K13" s="140"/>
    </row>
    <row r="14" spans="1:11" ht="15" thickBot="1">
      <c r="A14" s="9" t="s">
        <v>24</v>
      </c>
      <c r="B14" s="10" t="s">
        <v>25</v>
      </c>
      <c r="C14" s="41">
        <v>92</v>
      </c>
      <c r="D14" s="42"/>
      <c r="E14" s="43"/>
      <c r="F14" s="75">
        <f t="shared" si="0"/>
        <v>92</v>
      </c>
      <c r="G14" s="41">
        <v>2</v>
      </c>
      <c r="H14" s="76"/>
      <c r="I14" s="43"/>
      <c r="J14" s="75">
        <f t="shared" si="1"/>
        <v>2</v>
      </c>
      <c r="K14" s="64">
        <f>SUM(F14,J14)</f>
        <v>94</v>
      </c>
    </row>
    <row r="15" spans="1:11">
      <c r="A15" s="135" t="s">
        <v>26</v>
      </c>
      <c r="B15" s="26" t="s">
        <v>27</v>
      </c>
      <c r="C15" s="102"/>
      <c r="D15" s="108">
        <v>93</v>
      </c>
      <c r="E15" s="104"/>
      <c r="F15" s="69">
        <f t="shared" si="0"/>
        <v>93</v>
      </c>
      <c r="G15" s="102"/>
      <c r="H15" s="103">
        <v>21</v>
      </c>
      <c r="I15" s="104"/>
      <c r="J15" s="69">
        <f t="shared" si="1"/>
        <v>21</v>
      </c>
      <c r="K15" s="138">
        <f>SUM(F15:F16,J15:J16)</f>
        <v>455</v>
      </c>
    </row>
    <row r="16" spans="1:11" ht="15" thickBot="1">
      <c r="A16" s="137"/>
      <c r="B16" s="5" t="s">
        <v>28</v>
      </c>
      <c r="C16" s="34">
        <v>334</v>
      </c>
      <c r="D16" s="35"/>
      <c r="E16" s="36"/>
      <c r="F16" s="69">
        <f t="shared" si="0"/>
        <v>334</v>
      </c>
      <c r="G16" s="34">
        <v>7</v>
      </c>
      <c r="H16" s="71"/>
      <c r="I16" s="36"/>
      <c r="J16" s="69">
        <f t="shared" si="1"/>
        <v>7</v>
      </c>
      <c r="K16" s="140"/>
    </row>
    <row r="17" spans="1:11">
      <c r="A17" s="152" t="s">
        <v>29</v>
      </c>
      <c r="B17" s="4" t="s">
        <v>30</v>
      </c>
      <c r="C17" s="113"/>
      <c r="D17" s="38">
        <v>41</v>
      </c>
      <c r="E17" s="39">
        <v>25</v>
      </c>
      <c r="F17" s="65">
        <f t="shared" si="0"/>
        <v>66</v>
      </c>
      <c r="G17" s="66"/>
      <c r="H17" s="38">
        <v>1</v>
      </c>
      <c r="I17" s="39"/>
      <c r="J17" s="65">
        <f t="shared" si="1"/>
        <v>1</v>
      </c>
      <c r="K17" s="154">
        <f>SUM(F17:F20,J17:J20)</f>
        <v>531</v>
      </c>
    </row>
    <row r="18" spans="1:11">
      <c r="A18" s="156"/>
      <c r="B18" s="6" t="s">
        <v>31</v>
      </c>
      <c r="C18" s="77"/>
      <c r="D18" s="45">
        <v>26</v>
      </c>
      <c r="E18" s="46">
        <v>1</v>
      </c>
      <c r="F18" s="69">
        <f t="shared" si="0"/>
        <v>27</v>
      </c>
      <c r="G18" s="70"/>
      <c r="H18" s="45"/>
      <c r="I18" s="46"/>
      <c r="J18" s="69">
        <f t="shared" si="1"/>
        <v>0</v>
      </c>
      <c r="K18" s="157"/>
    </row>
    <row r="19" spans="1:11">
      <c r="A19" s="156"/>
      <c r="B19" s="7" t="s">
        <v>32</v>
      </c>
      <c r="C19" s="114"/>
      <c r="D19" s="45">
        <v>208</v>
      </c>
      <c r="E19" s="46">
        <v>28</v>
      </c>
      <c r="F19" s="69">
        <f t="shared" si="0"/>
        <v>236</v>
      </c>
      <c r="G19" s="70"/>
      <c r="H19" s="45">
        <v>9</v>
      </c>
      <c r="I19" s="46">
        <v>1</v>
      </c>
      <c r="J19" s="69">
        <f t="shared" si="1"/>
        <v>10</v>
      </c>
      <c r="K19" s="157"/>
    </row>
    <row r="20" spans="1:11" ht="15" thickBot="1">
      <c r="A20" s="156"/>
      <c r="B20" s="6" t="s">
        <v>33</v>
      </c>
      <c r="C20" s="77"/>
      <c r="D20" s="45">
        <v>157</v>
      </c>
      <c r="E20" s="46">
        <v>33</v>
      </c>
      <c r="F20" s="69">
        <f t="shared" si="0"/>
        <v>190</v>
      </c>
      <c r="G20" s="70"/>
      <c r="H20" s="45">
        <v>1</v>
      </c>
      <c r="I20" s="46"/>
      <c r="J20" s="69">
        <f t="shared" si="1"/>
        <v>1</v>
      </c>
      <c r="K20" s="157"/>
    </row>
    <row r="21" spans="1:11">
      <c r="A21" s="152" t="s">
        <v>34</v>
      </c>
      <c r="B21" s="11" t="s">
        <v>35</v>
      </c>
      <c r="C21" s="85"/>
      <c r="D21" s="38">
        <v>91</v>
      </c>
      <c r="E21" s="39">
        <v>40</v>
      </c>
      <c r="F21" s="65">
        <f t="shared" si="0"/>
        <v>131</v>
      </c>
      <c r="G21" s="66"/>
      <c r="H21" s="38">
        <v>2</v>
      </c>
      <c r="I21" s="39">
        <v>1</v>
      </c>
      <c r="J21" s="65">
        <f t="shared" si="1"/>
        <v>3</v>
      </c>
      <c r="K21" s="154">
        <f>SUM(J21:J23,F21:F23)</f>
        <v>287</v>
      </c>
    </row>
    <row r="22" spans="1:11">
      <c r="A22" s="136"/>
      <c r="B22" s="89" t="s">
        <v>36</v>
      </c>
      <c r="C22" s="115">
        <v>100</v>
      </c>
      <c r="D22" s="91"/>
      <c r="E22" s="92"/>
      <c r="F22" s="69">
        <f t="shared" si="0"/>
        <v>100</v>
      </c>
      <c r="G22" s="90"/>
      <c r="H22" s="91"/>
      <c r="I22" s="92"/>
      <c r="J22" s="69">
        <f t="shared" si="1"/>
        <v>0</v>
      </c>
      <c r="K22" s="160"/>
    </row>
    <row r="23" spans="1:11" ht="15" thickBot="1">
      <c r="A23" s="153"/>
      <c r="B23" s="5" t="s">
        <v>37</v>
      </c>
      <c r="C23" s="34">
        <v>50</v>
      </c>
      <c r="D23" s="35">
        <v>3</v>
      </c>
      <c r="E23" s="36"/>
      <c r="F23" s="67">
        <f t="shared" si="0"/>
        <v>53</v>
      </c>
      <c r="G23" s="68"/>
      <c r="H23" s="35"/>
      <c r="I23" s="36"/>
      <c r="J23" s="67">
        <f t="shared" si="1"/>
        <v>0</v>
      </c>
      <c r="K23" s="155"/>
    </row>
    <row r="24" spans="1:11">
      <c r="A24" s="152" t="s">
        <v>38</v>
      </c>
      <c r="B24" s="94" t="s">
        <v>39</v>
      </c>
      <c r="C24" s="113"/>
      <c r="D24" s="38">
        <v>202</v>
      </c>
      <c r="E24" s="39">
        <v>65</v>
      </c>
      <c r="F24" s="65">
        <f t="shared" si="0"/>
        <v>267</v>
      </c>
      <c r="G24" s="66"/>
      <c r="H24" s="38">
        <v>7</v>
      </c>
      <c r="I24" s="39">
        <v>5</v>
      </c>
      <c r="J24" s="65">
        <f t="shared" si="1"/>
        <v>12</v>
      </c>
      <c r="K24" s="154">
        <f>SUM(F24:F29,J24:J29)</f>
        <v>1664</v>
      </c>
    </row>
    <row r="25" spans="1:11">
      <c r="A25" s="156"/>
      <c r="B25" s="95" t="s">
        <v>40</v>
      </c>
      <c r="C25" s="77">
        <v>915</v>
      </c>
      <c r="D25" s="45"/>
      <c r="E25" s="46"/>
      <c r="F25" s="69">
        <f t="shared" si="0"/>
        <v>915</v>
      </c>
      <c r="G25" s="77">
        <v>8</v>
      </c>
      <c r="H25" s="78"/>
      <c r="I25" s="46"/>
      <c r="J25" s="69">
        <f t="shared" si="1"/>
        <v>8</v>
      </c>
      <c r="K25" s="157"/>
    </row>
    <row r="26" spans="1:11">
      <c r="A26" s="161"/>
      <c r="B26" s="96" t="s">
        <v>41</v>
      </c>
      <c r="C26" s="116"/>
      <c r="D26" s="48">
        <v>79</v>
      </c>
      <c r="E26" s="49">
        <v>20</v>
      </c>
      <c r="F26" s="79">
        <f t="shared" si="0"/>
        <v>99</v>
      </c>
      <c r="G26" s="73"/>
      <c r="H26" s="48">
        <v>15</v>
      </c>
      <c r="I26" s="49">
        <v>4</v>
      </c>
      <c r="J26" s="79">
        <f>SUM(G26:I26)</f>
        <v>19</v>
      </c>
      <c r="K26" s="162"/>
    </row>
    <row r="27" spans="1:11">
      <c r="A27" s="161"/>
      <c r="B27" s="96" t="s">
        <v>42</v>
      </c>
      <c r="C27" s="116"/>
      <c r="D27" s="48">
        <v>106</v>
      </c>
      <c r="E27" s="49">
        <v>27</v>
      </c>
      <c r="F27" s="79">
        <f t="shared" si="0"/>
        <v>133</v>
      </c>
      <c r="G27" s="73"/>
      <c r="H27" s="48">
        <v>4</v>
      </c>
      <c r="I27" s="49">
        <v>3</v>
      </c>
      <c r="J27" s="79">
        <f>SUM(G27:I27)</f>
        <v>7</v>
      </c>
      <c r="K27" s="162"/>
    </row>
    <row r="28" spans="1:11">
      <c r="A28" s="161"/>
      <c r="B28" s="97" t="s">
        <v>43</v>
      </c>
      <c r="C28" s="116"/>
      <c r="D28" s="48">
        <v>145</v>
      </c>
      <c r="E28" s="49"/>
      <c r="F28" s="79">
        <f t="shared" si="0"/>
        <v>145</v>
      </c>
      <c r="G28" s="73"/>
      <c r="H28" s="48">
        <v>1</v>
      </c>
      <c r="I28" s="49"/>
      <c r="J28" s="79">
        <f>SUM(G28:I28)</f>
        <v>1</v>
      </c>
      <c r="K28" s="162"/>
    </row>
    <row r="29" spans="1:11" ht="15" thickBot="1">
      <c r="A29" s="153"/>
      <c r="B29" s="98" t="s">
        <v>44</v>
      </c>
      <c r="C29" s="34"/>
      <c r="D29" s="35"/>
      <c r="E29" s="36">
        <v>56</v>
      </c>
      <c r="F29" s="74">
        <f t="shared" si="0"/>
        <v>56</v>
      </c>
      <c r="G29" s="80"/>
      <c r="H29" s="71"/>
      <c r="I29" s="81">
        <v>2</v>
      </c>
      <c r="J29" s="74">
        <f>SUM(G29:I29)</f>
        <v>2</v>
      </c>
      <c r="K29" s="155"/>
    </row>
    <row r="30" spans="1:11">
      <c r="A30" s="135" t="s">
        <v>45</v>
      </c>
      <c r="B30" s="4" t="s">
        <v>46</v>
      </c>
      <c r="C30" s="113"/>
      <c r="D30" s="38">
        <v>47</v>
      </c>
      <c r="E30" s="39">
        <v>20</v>
      </c>
      <c r="F30" s="65">
        <f t="shared" si="0"/>
        <v>67</v>
      </c>
      <c r="G30" s="66"/>
      <c r="H30" s="38"/>
      <c r="I30" s="39"/>
      <c r="J30" s="65">
        <f t="shared" si="1"/>
        <v>0</v>
      </c>
      <c r="K30" s="138">
        <f>SUM(F30:F35,J30:J35)</f>
        <v>573</v>
      </c>
    </row>
    <row r="31" spans="1:11">
      <c r="A31" s="136"/>
      <c r="B31" s="13" t="s">
        <v>47</v>
      </c>
      <c r="C31" s="117"/>
      <c r="D31" s="83">
        <v>47</v>
      </c>
      <c r="E31" s="84">
        <v>10</v>
      </c>
      <c r="F31" s="69">
        <f t="shared" si="0"/>
        <v>57</v>
      </c>
      <c r="G31" s="82"/>
      <c r="H31" s="83">
        <v>2</v>
      </c>
      <c r="I31" s="84"/>
      <c r="J31" s="69">
        <f t="shared" si="1"/>
        <v>2</v>
      </c>
      <c r="K31" s="139"/>
    </row>
    <row r="32" spans="1:11">
      <c r="A32" s="136"/>
      <c r="B32" s="6" t="s">
        <v>48</v>
      </c>
      <c r="C32" s="117"/>
      <c r="D32" s="83">
        <v>117</v>
      </c>
      <c r="E32" s="84">
        <v>49</v>
      </c>
      <c r="F32" s="69">
        <f>SUM(C32:E32)</f>
        <v>166</v>
      </c>
      <c r="G32" s="82"/>
      <c r="H32" s="83"/>
      <c r="I32" s="84"/>
      <c r="J32" s="69">
        <f>SUM(G32:I32)</f>
        <v>0</v>
      </c>
      <c r="K32" s="139"/>
    </row>
    <row r="33" spans="1:11">
      <c r="A33" s="136"/>
      <c r="B33" s="13" t="s">
        <v>49</v>
      </c>
      <c r="C33" s="117"/>
      <c r="D33" s="83">
        <v>85</v>
      </c>
      <c r="E33" s="84">
        <v>46</v>
      </c>
      <c r="F33" s="69">
        <f t="shared" si="0"/>
        <v>131</v>
      </c>
      <c r="G33" s="82"/>
      <c r="H33" s="83">
        <v>5</v>
      </c>
      <c r="I33" s="84"/>
      <c r="J33" s="69">
        <f t="shared" si="1"/>
        <v>5</v>
      </c>
      <c r="K33" s="139"/>
    </row>
    <row r="34" spans="1:11">
      <c r="A34" s="136"/>
      <c r="B34" s="7" t="s">
        <v>50</v>
      </c>
      <c r="C34" s="117"/>
      <c r="D34" s="83">
        <v>58</v>
      </c>
      <c r="E34" s="84"/>
      <c r="F34" s="69">
        <f>SUM(C34:E34)</f>
        <v>58</v>
      </c>
      <c r="G34" s="82"/>
      <c r="H34" s="83">
        <v>1</v>
      </c>
      <c r="I34" s="84"/>
      <c r="J34" s="69">
        <f>SUM(G34:I34)</f>
        <v>1</v>
      </c>
      <c r="K34" s="139"/>
    </row>
    <row r="35" spans="1:11" ht="15" thickBot="1">
      <c r="A35" s="137"/>
      <c r="B35" s="134" t="s">
        <v>51</v>
      </c>
      <c r="C35" s="118"/>
      <c r="D35" s="100">
        <v>52</v>
      </c>
      <c r="E35" s="3">
        <v>32</v>
      </c>
      <c r="F35" s="67">
        <f t="shared" si="0"/>
        <v>84</v>
      </c>
      <c r="G35" s="99"/>
      <c r="H35" s="100">
        <v>1</v>
      </c>
      <c r="I35" s="3">
        <v>1</v>
      </c>
      <c r="J35" s="67">
        <f t="shared" si="1"/>
        <v>2</v>
      </c>
      <c r="K35" s="140"/>
    </row>
    <row r="36" spans="1:11">
      <c r="A36" s="136" t="s">
        <v>52</v>
      </c>
      <c r="B36" s="13" t="s">
        <v>53</v>
      </c>
      <c r="C36" s="117"/>
      <c r="D36" s="83">
        <v>185</v>
      </c>
      <c r="E36" s="84"/>
      <c r="F36" s="69">
        <f t="shared" si="0"/>
        <v>185</v>
      </c>
      <c r="G36" s="82"/>
      <c r="H36" s="83">
        <v>3</v>
      </c>
      <c r="I36" s="84"/>
      <c r="J36" s="69">
        <f t="shared" si="1"/>
        <v>3</v>
      </c>
      <c r="K36" s="139">
        <f>SUM(F36:F43,J36:J43)</f>
        <v>938</v>
      </c>
    </row>
    <row r="37" spans="1:11">
      <c r="A37" s="136"/>
      <c r="B37" s="6" t="s">
        <v>54</v>
      </c>
      <c r="C37" s="77"/>
      <c r="D37" s="45"/>
      <c r="E37" s="46">
        <v>62</v>
      </c>
      <c r="F37" s="69">
        <f t="shared" si="0"/>
        <v>62</v>
      </c>
      <c r="G37" s="70"/>
      <c r="H37" s="45"/>
      <c r="I37" s="46">
        <v>2</v>
      </c>
      <c r="J37" s="69">
        <f t="shared" si="1"/>
        <v>2</v>
      </c>
      <c r="K37" s="139"/>
    </row>
    <row r="38" spans="1:11">
      <c r="A38" s="136"/>
      <c r="B38" s="6" t="s">
        <v>55</v>
      </c>
      <c r="C38" s="77"/>
      <c r="D38" s="45">
        <v>88</v>
      </c>
      <c r="E38" s="46">
        <v>27</v>
      </c>
      <c r="F38" s="69">
        <f t="shared" si="0"/>
        <v>115</v>
      </c>
      <c r="G38" s="70"/>
      <c r="H38" s="45">
        <v>1</v>
      </c>
      <c r="I38" s="46"/>
      <c r="J38" s="69">
        <f t="shared" si="1"/>
        <v>1</v>
      </c>
      <c r="K38" s="139"/>
    </row>
    <row r="39" spans="1:11">
      <c r="A39" s="136"/>
      <c r="B39" s="6" t="s">
        <v>56</v>
      </c>
      <c r="C39" s="77"/>
      <c r="D39" s="45">
        <v>186</v>
      </c>
      <c r="E39" s="46">
        <v>22</v>
      </c>
      <c r="F39" s="69">
        <f t="shared" si="0"/>
        <v>208</v>
      </c>
      <c r="G39" s="70"/>
      <c r="H39" s="45">
        <v>5</v>
      </c>
      <c r="I39" s="46">
        <v>1</v>
      </c>
      <c r="J39" s="69">
        <f t="shared" si="1"/>
        <v>6</v>
      </c>
      <c r="K39" s="139"/>
    </row>
    <row r="40" spans="1:11">
      <c r="A40" s="136"/>
      <c r="B40" s="6" t="s">
        <v>57</v>
      </c>
      <c r="C40" s="77"/>
      <c r="D40" s="45">
        <v>56</v>
      </c>
      <c r="E40" s="46"/>
      <c r="F40" s="69">
        <f t="shared" si="0"/>
        <v>56</v>
      </c>
      <c r="G40" s="70"/>
      <c r="H40" s="45">
        <v>2</v>
      </c>
      <c r="I40" s="46"/>
      <c r="J40" s="69">
        <f t="shared" si="1"/>
        <v>2</v>
      </c>
      <c r="K40" s="139"/>
    </row>
    <row r="41" spans="1:11">
      <c r="A41" s="136"/>
      <c r="B41" s="6" t="s">
        <v>58</v>
      </c>
      <c r="C41" s="77"/>
      <c r="D41" s="45">
        <v>81</v>
      </c>
      <c r="E41" s="46"/>
      <c r="F41" s="69">
        <f t="shared" si="0"/>
        <v>81</v>
      </c>
      <c r="G41" s="70"/>
      <c r="H41" s="45">
        <v>2</v>
      </c>
      <c r="I41" s="46"/>
      <c r="J41" s="69">
        <f t="shared" si="1"/>
        <v>2</v>
      </c>
      <c r="K41" s="139"/>
    </row>
    <row r="42" spans="1:11">
      <c r="A42" s="136"/>
      <c r="B42" s="8" t="s">
        <v>59</v>
      </c>
      <c r="C42" s="47"/>
      <c r="D42" s="48">
        <v>142</v>
      </c>
      <c r="E42" s="49">
        <v>38</v>
      </c>
      <c r="F42" s="79">
        <f t="shared" si="0"/>
        <v>180</v>
      </c>
      <c r="G42" s="73"/>
      <c r="H42" s="48">
        <v>1</v>
      </c>
      <c r="I42" s="49">
        <v>2</v>
      </c>
      <c r="J42" s="79">
        <f t="shared" si="1"/>
        <v>3</v>
      </c>
      <c r="K42" s="139"/>
    </row>
    <row r="43" spans="1:11" ht="15" thickBot="1">
      <c r="A43" s="137"/>
      <c r="B43" s="5" t="s">
        <v>60</v>
      </c>
      <c r="C43" s="34"/>
      <c r="D43" s="35">
        <v>29</v>
      </c>
      <c r="E43" s="36"/>
      <c r="F43" s="72">
        <f t="shared" si="0"/>
        <v>29</v>
      </c>
      <c r="G43" s="68"/>
      <c r="H43" s="35">
        <v>3</v>
      </c>
      <c r="I43" s="36"/>
      <c r="J43" s="72">
        <f t="shared" si="1"/>
        <v>3</v>
      </c>
      <c r="K43" s="140"/>
    </row>
    <row r="44" spans="1:11" ht="15" thickBot="1">
      <c r="A44" s="9" t="s">
        <v>61</v>
      </c>
      <c r="B44" s="10" t="s">
        <v>62</v>
      </c>
      <c r="C44" s="41"/>
      <c r="D44" s="42">
        <v>76</v>
      </c>
      <c r="E44" s="43">
        <v>25</v>
      </c>
      <c r="F44" s="75">
        <f t="shared" si="0"/>
        <v>101</v>
      </c>
      <c r="G44" s="86"/>
      <c r="H44" s="42">
        <v>3</v>
      </c>
      <c r="I44" s="43"/>
      <c r="J44" s="75">
        <f>SUM(G44:I44)</f>
        <v>3</v>
      </c>
      <c r="K44" s="64">
        <f>SUM(F44:F44,J44:J44)</f>
        <v>104</v>
      </c>
    </row>
    <row r="45" spans="1:11">
      <c r="A45" s="152" t="s">
        <v>63</v>
      </c>
      <c r="B45" s="4" t="s">
        <v>64</v>
      </c>
      <c r="C45" s="85"/>
      <c r="D45" s="38">
        <v>276</v>
      </c>
      <c r="E45" s="39">
        <v>103</v>
      </c>
      <c r="F45" s="65">
        <f t="shared" si="0"/>
        <v>379</v>
      </c>
      <c r="G45" s="66"/>
      <c r="H45" s="38">
        <v>9</v>
      </c>
      <c r="I45" s="39">
        <v>1</v>
      </c>
      <c r="J45" s="65">
        <f t="shared" si="1"/>
        <v>10</v>
      </c>
      <c r="K45" s="154">
        <f>SUM(F45:F47,J45:J47)</f>
        <v>679</v>
      </c>
    </row>
    <row r="46" spans="1:11">
      <c r="A46" s="156"/>
      <c r="B46" s="8" t="s">
        <v>65</v>
      </c>
      <c r="C46" s="77">
        <v>243</v>
      </c>
      <c r="D46" s="45"/>
      <c r="E46" s="46"/>
      <c r="F46" s="69">
        <f t="shared" si="0"/>
        <v>243</v>
      </c>
      <c r="G46" s="77">
        <v>9</v>
      </c>
      <c r="H46" s="45"/>
      <c r="I46" s="46"/>
      <c r="J46" s="69">
        <f t="shared" si="1"/>
        <v>9</v>
      </c>
      <c r="K46" s="157"/>
    </row>
    <row r="47" spans="1:11" ht="15" thickBot="1">
      <c r="A47" s="161"/>
      <c r="B47" s="101" t="s">
        <v>66</v>
      </c>
      <c r="C47" s="47"/>
      <c r="D47" s="48"/>
      <c r="E47" s="49">
        <v>38</v>
      </c>
      <c r="F47" s="69">
        <f t="shared" si="0"/>
        <v>38</v>
      </c>
      <c r="G47" s="73"/>
      <c r="H47" s="48"/>
      <c r="I47" s="49"/>
      <c r="J47" s="69">
        <f t="shared" si="1"/>
        <v>0</v>
      </c>
      <c r="K47" s="162"/>
    </row>
    <row r="48" spans="1:11" ht="15" thickBot="1">
      <c r="A48" s="158" t="s">
        <v>67</v>
      </c>
      <c r="B48" s="159"/>
      <c r="C48" s="111">
        <f t="shared" ref="C48:J48" si="2">SUM(C3:C47)</f>
        <v>2175</v>
      </c>
      <c r="D48" s="111">
        <f t="shared" si="2"/>
        <v>3573</v>
      </c>
      <c r="E48" s="112">
        <f t="shared" si="2"/>
        <v>1048</v>
      </c>
      <c r="F48" s="75">
        <f t="shared" si="2"/>
        <v>6796</v>
      </c>
      <c r="G48" s="87">
        <f t="shared" si="2"/>
        <v>34</v>
      </c>
      <c r="H48" s="87">
        <f t="shared" si="2"/>
        <v>114</v>
      </c>
      <c r="I48" s="87">
        <f t="shared" si="2"/>
        <v>40</v>
      </c>
      <c r="J48" s="75">
        <f t="shared" si="2"/>
        <v>188</v>
      </c>
      <c r="K48" s="88">
        <f>SUM(F48,J48)</f>
        <v>6984</v>
      </c>
    </row>
  </sheetData>
  <mergeCells count="28">
    <mergeCell ref="A15:A16"/>
    <mergeCell ref="K15:K16"/>
    <mergeCell ref="A45:A47"/>
    <mergeCell ref="K45:K47"/>
    <mergeCell ref="A48:B48"/>
    <mergeCell ref="A30:A35"/>
    <mergeCell ref="K30:K35"/>
    <mergeCell ref="A17:A20"/>
    <mergeCell ref="K17:K20"/>
    <mergeCell ref="A21:A23"/>
    <mergeCell ref="K21:K23"/>
    <mergeCell ref="A24:A29"/>
    <mergeCell ref="K24:K29"/>
    <mergeCell ref="A36:A43"/>
    <mergeCell ref="K36:K43"/>
    <mergeCell ref="A8:A13"/>
    <mergeCell ref="K8:K13"/>
    <mergeCell ref="A1:A2"/>
    <mergeCell ref="B1:B2"/>
    <mergeCell ref="C1:E1"/>
    <mergeCell ref="F1:F2"/>
    <mergeCell ref="G1:I1"/>
    <mergeCell ref="J1:J2"/>
    <mergeCell ref="K1:K2"/>
    <mergeCell ref="A3:A4"/>
    <mergeCell ref="K3:K4"/>
    <mergeCell ref="A5:A7"/>
    <mergeCell ref="K5:K7"/>
  </mergeCells>
  <pageMargins left="0.7" right="0.7" top="0.75" bottom="0.75" header="0.3" footer="0.3"/>
  <pageSetup paperSize="9" scale="77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="115" zoomScaleNormal="115" workbookViewId="0">
      <selection activeCell="I14" sqref="I14"/>
    </sheetView>
  </sheetViews>
  <sheetFormatPr defaultRowHeight="14.45"/>
  <cols>
    <col min="1" max="1" width="8" customWidth="1"/>
    <col min="2" max="2" width="29.28515625" bestFit="1" customWidth="1"/>
    <col min="3" max="5" width="8" customWidth="1"/>
    <col min="6" max="6" width="8.7109375" customWidth="1"/>
    <col min="7" max="10" width="8" customWidth="1"/>
    <col min="11" max="11" width="9.140625" customWidth="1"/>
  </cols>
  <sheetData>
    <row r="1" spans="1:11" ht="15" thickBot="1">
      <c r="A1" s="165" t="s">
        <v>0</v>
      </c>
      <c r="B1" s="167" t="s">
        <v>1</v>
      </c>
      <c r="C1" s="169" t="s">
        <v>2</v>
      </c>
      <c r="D1" s="170"/>
      <c r="E1" s="170"/>
      <c r="F1" s="148" t="s">
        <v>3</v>
      </c>
      <c r="G1" s="170" t="s">
        <v>4</v>
      </c>
      <c r="H1" s="170"/>
      <c r="I1" s="170"/>
      <c r="J1" s="148" t="s">
        <v>5</v>
      </c>
      <c r="K1" s="171" t="s">
        <v>6</v>
      </c>
    </row>
    <row r="2" spans="1:11" ht="22.5" customHeight="1" thickBot="1">
      <c r="A2" s="166"/>
      <c r="B2" s="168"/>
      <c r="C2" s="24" t="s">
        <v>7</v>
      </c>
      <c r="D2" s="1" t="s">
        <v>8</v>
      </c>
      <c r="E2" s="3" t="s">
        <v>9</v>
      </c>
      <c r="F2" s="149"/>
      <c r="G2" s="25" t="s">
        <v>7</v>
      </c>
      <c r="H2" s="2" t="s">
        <v>8</v>
      </c>
      <c r="I2" s="3" t="s">
        <v>9</v>
      </c>
      <c r="J2" s="149"/>
      <c r="K2" s="172"/>
    </row>
    <row r="3" spans="1:11" ht="15" thickBot="1">
      <c r="A3" s="28" t="s">
        <v>68</v>
      </c>
      <c r="B3" s="5" t="s">
        <v>16</v>
      </c>
      <c r="C3" s="56">
        <v>362</v>
      </c>
      <c r="D3" s="57"/>
      <c r="E3" s="36"/>
      <c r="F3" s="51">
        <f t="shared" ref="F3:F20" si="0">SUM(C3:E3)</f>
        <v>362</v>
      </c>
      <c r="G3" s="34"/>
      <c r="H3" s="35"/>
      <c r="I3" s="36"/>
      <c r="J3" s="51">
        <f t="shared" ref="J3:J20" si="1">SUM(G3:I3)</f>
        <v>0</v>
      </c>
      <c r="K3" s="52">
        <f>SUM(J3,F3)</f>
        <v>362</v>
      </c>
    </row>
    <row r="4" spans="1:11">
      <c r="A4" s="135" t="s">
        <v>17</v>
      </c>
      <c r="B4" s="26" t="s">
        <v>20</v>
      </c>
      <c r="C4" s="58"/>
      <c r="D4" s="38">
        <v>77</v>
      </c>
      <c r="E4" s="39">
        <v>78</v>
      </c>
      <c r="F4" s="51">
        <f t="shared" si="0"/>
        <v>155</v>
      </c>
      <c r="G4" s="37"/>
      <c r="H4" s="38">
        <v>4</v>
      </c>
      <c r="I4" s="39">
        <v>1</v>
      </c>
      <c r="J4" s="51">
        <f t="shared" si="1"/>
        <v>5</v>
      </c>
      <c r="K4" s="173">
        <f>SUM(F4:F5,J4:J5)</f>
        <v>254</v>
      </c>
    </row>
    <row r="5" spans="1:11" ht="15" thickBot="1">
      <c r="A5" s="137"/>
      <c r="B5" s="5" t="s">
        <v>22</v>
      </c>
      <c r="C5" s="56"/>
      <c r="D5" s="35">
        <v>55</v>
      </c>
      <c r="E5" s="36">
        <v>39</v>
      </c>
      <c r="F5" s="107">
        <f t="shared" si="0"/>
        <v>94</v>
      </c>
      <c r="G5" s="40"/>
      <c r="H5" s="35"/>
      <c r="I5" s="36"/>
      <c r="J5" s="107">
        <f t="shared" si="1"/>
        <v>0</v>
      </c>
      <c r="K5" s="164"/>
    </row>
    <row r="6" spans="1:11" ht="15" thickBot="1">
      <c r="A6" s="9" t="s">
        <v>24</v>
      </c>
      <c r="B6" s="10" t="s">
        <v>25</v>
      </c>
      <c r="C6" s="24">
        <v>81</v>
      </c>
      <c r="D6" s="59"/>
      <c r="E6" s="43"/>
      <c r="F6" s="107">
        <f t="shared" si="0"/>
        <v>81</v>
      </c>
      <c r="G6" s="41">
        <v>4</v>
      </c>
      <c r="H6" s="42"/>
      <c r="I6" s="43"/>
      <c r="J6" s="51">
        <f t="shared" si="1"/>
        <v>4</v>
      </c>
      <c r="K6" s="53">
        <f>SUM(F6,J6)</f>
        <v>85</v>
      </c>
    </row>
    <row r="7" spans="1:11" ht="15" thickBot="1">
      <c r="A7" s="9" t="s">
        <v>26</v>
      </c>
      <c r="B7" s="10" t="s">
        <v>28</v>
      </c>
      <c r="C7" s="24">
        <v>89</v>
      </c>
      <c r="D7" s="59"/>
      <c r="E7" s="43"/>
      <c r="F7" s="51">
        <f t="shared" si="0"/>
        <v>89</v>
      </c>
      <c r="G7" s="41"/>
      <c r="H7" s="42"/>
      <c r="I7" s="43"/>
      <c r="J7" s="51">
        <f t="shared" si="1"/>
        <v>0</v>
      </c>
      <c r="K7" s="53">
        <f>SUM(F7,J7)</f>
        <v>89</v>
      </c>
    </row>
    <row r="8" spans="1:11">
      <c r="A8" s="136" t="s">
        <v>29</v>
      </c>
      <c r="B8" s="12" t="s">
        <v>32</v>
      </c>
      <c r="C8" s="60"/>
      <c r="D8" s="45">
        <v>94</v>
      </c>
      <c r="E8" s="46"/>
      <c r="F8" s="51">
        <f t="shared" si="0"/>
        <v>94</v>
      </c>
      <c r="G8" s="44"/>
      <c r="H8" s="45">
        <v>1</v>
      </c>
      <c r="I8" s="46"/>
      <c r="J8" s="51">
        <f t="shared" si="1"/>
        <v>1</v>
      </c>
      <c r="K8" s="163">
        <f>SUM(J8:J9,F8:F9)</f>
        <v>167</v>
      </c>
    </row>
    <row r="9" spans="1:11" ht="15" thickBot="1">
      <c r="A9" s="137"/>
      <c r="B9" s="5" t="s">
        <v>33</v>
      </c>
      <c r="C9" s="56"/>
      <c r="D9" s="35">
        <v>72</v>
      </c>
      <c r="E9" s="36"/>
      <c r="F9" s="107">
        <f t="shared" si="0"/>
        <v>72</v>
      </c>
      <c r="G9" s="40"/>
      <c r="H9" s="35"/>
      <c r="I9" s="36"/>
      <c r="J9" s="107">
        <f t="shared" si="1"/>
        <v>0</v>
      </c>
      <c r="K9" s="164"/>
    </row>
    <row r="10" spans="1:11">
      <c r="A10" s="135" t="s">
        <v>34</v>
      </c>
      <c r="B10" s="27" t="s">
        <v>35</v>
      </c>
      <c r="C10" s="61"/>
      <c r="D10" s="38">
        <v>56</v>
      </c>
      <c r="E10" s="39">
        <v>110</v>
      </c>
      <c r="F10" s="51">
        <f t="shared" si="0"/>
        <v>166</v>
      </c>
      <c r="G10" s="37"/>
      <c r="H10" s="38">
        <v>2</v>
      </c>
      <c r="I10" s="39">
        <v>1</v>
      </c>
      <c r="J10" s="51">
        <f t="shared" si="1"/>
        <v>3</v>
      </c>
      <c r="K10" s="163">
        <f>SUM(J10:J12,F10:F12)</f>
        <v>274</v>
      </c>
    </row>
    <row r="11" spans="1:11" ht="20.45">
      <c r="A11" s="136"/>
      <c r="B11" s="7" t="s">
        <v>36</v>
      </c>
      <c r="C11" s="109">
        <v>104</v>
      </c>
      <c r="D11" s="91"/>
      <c r="E11" s="92"/>
      <c r="F11" s="110">
        <f t="shared" si="0"/>
        <v>104</v>
      </c>
      <c r="G11" s="93"/>
      <c r="H11" s="91"/>
      <c r="I11" s="92"/>
      <c r="J11" s="110">
        <f t="shared" si="1"/>
        <v>0</v>
      </c>
      <c r="K11" s="176"/>
    </row>
    <row r="12" spans="1:11" ht="15" thickBot="1">
      <c r="A12" s="137"/>
      <c r="B12" s="5" t="s">
        <v>37</v>
      </c>
      <c r="C12" s="56">
        <v>1</v>
      </c>
      <c r="D12" s="35"/>
      <c r="E12" s="36"/>
      <c r="F12" s="107">
        <f t="shared" si="0"/>
        <v>1</v>
      </c>
      <c r="G12" s="40"/>
      <c r="H12" s="35"/>
      <c r="I12" s="36"/>
      <c r="J12" s="107">
        <f t="shared" si="1"/>
        <v>0</v>
      </c>
      <c r="K12" s="164"/>
    </row>
    <row r="13" spans="1:11">
      <c r="A13" s="135" t="s">
        <v>38</v>
      </c>
      <c r="B13" s="26" t="s">
        <v>39</v>
      </c>
      <c r="C13" s="58"/>
      <c r="D13" s="38">
        <v>146</v>
      </c>
      <c r="E13" s="39">
        <v>87</v>
      </c>
      <c r="F13" s="51">
        <f t="shared" si="0"/>
        <v>233</v>
      </c>
      <c r="G13" s="37"/>
      <c r="H13" s="38">
        <v>2</v>
      </c>
      <c r="I13" s="39">
        <v>2</v>
      </c>
      <c r="J13" s="51">
        <f t="shared" si="1"/>
        <v>4</v>
      </c>
      <c r="K13" s="177">
        <f>SUM(J13:J14,F13:F14)</f>
        <v>657</v>
      </c>
    </row>
    <row r="14" spans="1:11" ht="15" thickBot="1">
      <c r="A14" s="136"/>
      <c r="B14" s="8" t="s">
        <v>40</v>
      </c>
      <c r="C14" s="62">
        <v>418</v>
      </c>
      <c r="D14" s="63"/>
      <c r="E14" s="49"/>
      <c r="F14" s="107">
        <f t="shared" si="0"/>
        <v>418</v>
      </c>
      <c r="G14" s="47">
        <v>2</v>
      </c>
      <c r="H14" s="48"/>
      <c r="I14" s="49"/>
      <c r="J14" s="107">
        <f t="shared" si="1"/>
        <v>2</v>
      </c>
      <c r="K14" s="176"/>
    </row>
    <row r="15" spans="1:11">
      <c r="A15" s="135" t="s">
        <v>52</v>
      </c>
      <c r="B15" s="4" t="s">
        <v>53</v>
      </c>
      <c r="C15" s="58"/>
      <c r="D15" s="38">
        <v>160</v>
      </c>
      <c r="E15" s="39"/>
      <c r="F15" s="51">
        <f t="shared" si="0"/>
        <v>160</v>
      </c>
      <c r="G15" s="37"/>
      <c r="H15" s="38">
        <v>1</v>
      </c>
      <c r="I15" s="39"/>
      <c r="J15" s="51">
        <f t="shared" si="1"/>
        <v>1</v>
      </c>
      <c r="K15" s="178">
        <f>SUM(J15:J17,F15:F17)</f>
        <v>377</v>
      </c>
    </row>
    <row r="16" spans="1:11">
      <c r="A16" s="136"/>
      <c r="B16" s="119" t="s">
        <v>54</v>
      </c>
      <c r="C16" s="120"/>
      <c r="D16" s="91"/>
      <c r="E16" s="92">
        <v>52</v>
      </c>
      <c r="F16" s="110">
        <f t="shared" si="0"/>
        <v>52</v>
      </c>
      <c r="G16" s="93"/>
      <c r="H16" s="91"/>
      <c r="I16" s="92"/>
      <c r="J16" s="110">
        <f t="shared" si="1"/>
        <v>0</v>
      </c>
      <c r="K16" s="179"/>
    </row>
    <row r="17" spans="1:11" ht="15" thickBot="1">
      <c r="A17" s="137"/>
      <c r="B17" s="5" t="s">
        <v>56</v>
      </c>
      <c r="C17" s="56"/>
      <c r="D17" s="35">
        <v>102</v>
      </c>
      <c r="E17" s="36">
        <v>61</v>
      </c>
      <c r="F17" s="107">
        <f t="shared" si="0"/>
        <v>163</v>
      </c>
      <c r="G17" s="40"/>
      <c r="H17" s="35"/>
      <c r="I17" s="36">
        <v>1</v>
      </c>
      <c r="J17" s="107">
        <f t="shared" si="1"/>
        <v>1</v>
      </c>
      <c r="K17" s="180"/>
    </row>
    <row r="18" spans="1:11" ht="15" thickBot="1">
      <c r="A18" s="9" t="s">
        <v>61</v>
      </c>
      <c r="B18" s="10" t="s">
        <v>62</v>
      </c>
      <c r="C18" s="24"/>
      <c r="D18" s="42">
        <v>21</v>
      </c>
      <c r="E18" s="43">
        <v>32</v>
      </c>
      <c r="F18" s="106">
        <f>SUM(C18:E18)</f>
        <v>53</v>
      </c>
      <c r="G18" s="50"/>
      <c r="H18" s="42">
        <v>1</v>
      </c>
      <c r="I18" s="43"/>
      <c r="J18" s="106">
        <f t="shared" si="1"/>
        <v>1</v>
      </c>
      <c r="K18" s="53">
        <f>SUM(F18,J18)</f>
        <v>54</v>
      </c>
    </row>
    <row r="19" spans="1:11">
      <c r="A19" s="135" t="s">
        <v>63</v>
      </c>
      <c r="B19" s="4" t="s">
        <v>66</v>
      </c>
      <c r="C19" s="58"/>
      <c r="D19" s="38"/>
      <c r="E19" s="39"/>
      <c r="F19" s="51">
        <f>SUM(C19:E19)</f>
        <v>0</v>
      </c>
      <c r="G19" s="37"/>
      <c r="H19" s="38">
        <v>9</v>
      </c>
      <c r="I19" s="121"/>
      <c r="J19" s="51">
        <f t="shared" si="1"/>
        <v>9</v>
      </c>
      <c r="K19" s="178">
        <f>SUM(F20:F20,J20:J20)</f>
        <v>71</v>
      </c>
    </row>
    <row r="20" spans="1:11" ht="15" thickBot="1">
      <c r="A20" s="136"/>
      <c r="B20" s="119" t="s">
        <v>65</v>
      </c>
      <c r="C20" s="120">
        <v>69</v>
      </c>
      <c r="D20" s="91"/>
      <c r="E20" s="92"/>
      <c r="F20" s="110">
        <f t="shared" si="0"/>
        <v>69</v>
      </c>
      <c r="G20" s="93">
        <v>2</v>
      </c>
      <c r="H20" s="91"/>
      <c r="I20" s="92"/>
      <c r="J20" s="110">
        <f t="shared" si="1"/>
        <v>2</v>
      </c>
      <c r="K20" s="180"/>
    </row>
    <row r="21" spans="1:11" ht="15" thickBot="1">
      <c r="A21" s="174" t="s">
        <v>67</v>
      </c>
      <c r="B21" s="175"/>
      <c r="C21" s="122">
        <f t="shared" ref="C21:J21" si="2">SUM(C3:C20)</f>
        <v>1124</v>
      </c>
      <c r="D21" s="122">
        <f t="shared" si="2"/>
        <v>783</v>
      </c>
      <c r="E21" s="122">
        <f t="shared" si="2"/>
        <v>459</v>
      </c>
      <c r="F21" s="55">
        <f t="shared" si="2"/>
        <v>2366</v>
      </c>
      <c r="G21" s="122">
        <f t="shared" si="2"/>
        <v>8</v>
      </c>
      <c r="H21" s="122">
        <f t="shared" si="2"/>
        <v>20</v>
      </c>
      <c r="I21" s="122">
        <f t="shared" si="2"/>
        <v>5</v>
      </c>
      <c r="J21" s="123">
        <f t="shared" si="2"/>
        <v>33</v>
      </c>
      <c r="K21" s="54">
        <f>SUM(F21,J21)</f>
        <v>2399</v>
      </c>
    </row>
  </sheetData>
  <mergeCells count="20">
    <mergeCell ref="A21:B21"/>
    <mergeCell ref="A10:A12"/>
    <mergeCell ref="K10:K12"/>
    <mergeCell ref="A13:A14"/>
    <mergeCell ref="K13:K14"/>
    <mergeCell ref="K15:K17"/>
    <mergeCell ref="A15:A17"/>
    <mergeCell ref="A19:A20"/>
    <mergeCell ref="K19:K20"/>
    <mergeCell ref="A8:A9"/>
    <mergeCell ref="K8:K9"/>
    <mergeCell ref="A1:A2"/>
    <mergeCell ref="B1:B2"/>
    <mergeCell ref="C1:E1"/>
    <mergeCell ref="F1:F2"/>
    <mergeCell ref="G1:I1"/>
    <mergeCell ref="J1:J2"/>
    <mergeCell ref="K1:K2"/>
    <mergeCell ref="A4:A5"/>
    <mergeCell ref="K4:K5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zoomScaleNormal="100" workbookViewId="0">
      <selection activeCell="A45" sqref="A45:B45"/>
    </sheetView>
  </sheetViews>
  <sheetFormatPr defaultRowHeight="14.45"/>
  <cols>
    <col min="1" max="1" width="52.5703125" customWidth="1"/>
    <col min="2" max="2" width="9" bestFit="1" customWidth="1"/>
    <col min="3" max="3" width="12" customWidth="1"/>
    <col min="4" max="4" width="8.5703125" customWidth="1"/>
    <col min="5" max="5" width="7" bestFit="1" customWidth="1"/>
    <col min="6" max="6" width="12.5703125" bestFit="1" customWidth="1"/>
    <col min="7" max="7" width="9.28515625" bestFit="1" customWidth="1"/>
    <col min="8" max="8" width="11.42578125" customWidth="1"/>
  </cols>
  <sheetData>
    <row r="1" spans="1:8">
      <c r="A1" s="124" t="s">
        <v>69</v>
      </c>
      <c r="B1" s="14"/>
      <c r="C1" s="14"/>
      <c r="D1" s="14"/>
    </row>
    <row r="2" spans="1:8">
      <c r="A2" s="181" t="s">
        <v>70</v>
      </c>
      <c r="B2" s="183" t="s">
        <v>71</v>
      </c>
      <c r="C2" s="184"/>
      <c r="D2" s="185"/>
    </row>
    <row r="3" spans="1:8">
      <c r="A3" s="182"/>
      <c r="B3" s="15" t="s">
        <v>2</v>
      </c>
      <c r="C3" s="15" t="s">
        <v>72</v>
      </c>
      <c r="D3" s="16" t="s">
        <v>73</v>
      </c>
    </row>
    <row r="4" spans="1:8" ht="16.5" customHeight="1">
      <c r="A4" s="17" t="s">
        <v>74</v>
      </c>
      <c r="B4" s="19">
        <f>SUM(B5:B10)</f>
        <v>526</v>
      </c>
      <c r="C4" s="19">
        <f>SUM(C5:C10)</f>
        <v>19</v>
      </c>
      <c r="D4" s="33">
        <f>SUM(B4:C4)</f>
        <v>545</v>
      </c>
    </row>
    <row r="5" spans="1:8" ht="16.5" customHeight="1">
      <c r="A5" s="30" t="s">
        <v>75</v>
      </c>
      <c r="B5" s="29">
        <v>103</v>
      </c>
      <c r="C5" s="18">
        <v>0</v>
      </c>
      <c r="D5" s="20">
        <f t="shared" ref="D5:D10" si="0">SUM(B5:C5)</f>
        <v>103</v>
      </c>
    </row>
    <row r="6" spans="1:8" ht="16.5" customHeight="1">
      <c r="A6" s="32" t="s">
        <v>76</v>
      </c>
      <c r="B6" s="29">
        <v>172</v>
      </c>
      <c r="C6" s="18">
        <v>6</v>
      </c>
      <c r="D6" s="20">
        <f t="shared" si="0"/>
        <v>178</v>
      </c>
    </row>
    <row r="7" spans="1:8" ht="16.5" customHeight="1">
      <c r="A7" s="30" t="s">
        <v>77</v>
      </c>
      <c r="B7" s="29">
        <v>140</v>
      </c>
      <c r="C7" s="18">
        <v>3</v>
      </c>
      <c r="D7" s="20">
        <f t="shared" si="0"/>
        <v>143</v>
      </c>
    </row>
    <row r="8" spans="1:8" ht="16.5" customHeight="1">
      <c r="A8" s="21" t="s">
        <v>78</v>
      </c>
      <c r="B8" s="29">
        <v>42</v>
      </c>
      <c r="C8" s="18">
        <v>0</v>
      </c>
      <c r="D8" s="20">
        <f t="shared" si="0"/>
        <v>42</v>
      </c>
    </row>
    <row r="9" spans="1:8" ht="16.5" customHeight="1">
      <c r="A9" s="31" t="s">
        <v>79</v>
      </c>
      <c r="B9" s="29">
        <v>27</v>
      </c>
      <c r="C9" s="18">
        <v>0</v>
      </c>
      <c r="D9" s="20">
        <f t="shared" si="0"/>
        <v>27</v>
      </c>
    </row>
    <row r="10" spans="1:8" ht="16.5" customHeight="1">
      <c r="A10" s="132" t="s">
        <v>80</v>
      </c>
      <c r="B10" s="18">
        <v>42</v>
      </c>
      <c r="C10" s="18">
        <v>10</v>
      </c>
      <c r="D10" s="20">
        <f t="shared" si="0"/>
        <v>52</v>
      </c>
    </row>
    <row r="11" spans="1:8" ht="30.75" customHeight="1"/>
    <row r="12" spans="1:8">
      <c r="A12" s="124" t="s">
        <v>81</v>
      </c>
      <c r="C12" s="14"/>
      <c r="D12" s="14"/>
      <c r="E12" s="14"/>
      <c r="F12" s="14"/>
      <c r="G12" s="14"/>
    </row>
    <row r="13" spans="1:8" ht="15" customHeight="1">
      <c r="A13" s="186" t="s">
        <v>82</v>
      </c>
      <c r="B13" s="189" t="s">
        <v>83</v>
      </c>
      <c r="C13" s="190"/>
      <c r="D13" s="190"/>
      <c r="E13" s="190"/>
      <c r="F13" s="190"/>
      <c r="G13" s="191"/>
      <c r="H13" s="194" t="s">
        <v>84</v>
      </c>
    </row>
    <row r="14" spans="1:8">
      <c r="A14" s="187"/>
      <c r="B14" s="192" t="s">
        <v>85</v>
      </c>
      <c r="C14" s="192"/>
      <c r="D14" s="193" t="s">
        <v>73</v>
      </c>
      <c r="E14" s="192" t="s">
        <v>86</v>
      </c>
      <c r="F14" s="192"/>
      <c r="G14" s="193" t="s">
        <v>73</v>
      </c>
      <c r="H14" s="195"/>
    </row>
    <row r="15" spans="1:8">
      <c r="A15" s="188"/>
      <c r="B15" s="22" t="s">
        <v>2</v>
      </c>
      <c r="C15" s="22" t="s">
        <v>72</v>
      </c>
      <c r="D15" s="193"/>
      <c r="E15" s="22" t="s">
        <v>2</v>
      </c>
      <c r="F15" s="22" t="s">
        <v>72</v>
      </c>
      <c r="G15" s="193"/>
      <c r="H15" s="196"/>
    </row>
    <row r="16" spans="1:8">
      <c r="A16" s="23" t="s">
        <v>87</v>
      </c>
      <c r="B16" s="19">
        <f t="shared" ref="B16:C16" si="1">SUM(B17:B28)</f>
        <v>161</v>
      </c>
      <c r="C16" s="19">
        <f t="shared" si="1"/>
        <v>13</v>
      </c>
      <c r="D16" s="33">
        <f>SUM(D17:D28)</f>
        <v>174</v>
      </c>
      <c r="E16" s="19">
        <f t="shared" ref="E16:G16" si="2">SUM(E17:E28)</f>
        <v>10</v>
      </c>
      <c r="F16" s="19">
        <f t="shared" si="2"/>
        <v>0</v>
      </c>
      <c r="G16" s="33">
        <f t="shared" si="2"/>
        <v>10</v>
      </c>
      <c r="H16" s="33">
        <f>D16+G16</f>
        <v>184</v>
      </c>
    </row>
    <row r="17" spans="1:7">
      <c r="A17" s="17" t="s">
        <v>88</v>
      </c>
      <c r="B17" s="22">
        <v>40</v>
      </c>
      <c r="C17" s="22">
        <v>10</v>
      </c>
      <c r="D17" s="20">
        <f t="shared" ref="D17:D28" si="3">SUM(B17:C17)</f>
        <v>50</v>
      </c>
      <c r="E17" s="22">
        <v>3</v>
      </c>
      <c r="F17" s="22">
        <v>0</v>
      </c>
      <c r="G17" s="125">
        <f t="shared" ref="G17:G28" si="4">SUM(E17:F17)</f>
        <v>3</v>
      </c>
    </row>
    <row r="18" spans="1:7">
      <c r="A18" s="17" t="s">
        <v>89</v>
      </c>
      <c r="B18" s="22">
        <v>35</v>
      </c>
      <c r="C18" s="22">
        <v>0</v>
      </c>
      <c r="D18" s="20">
        <f t="shared" si="3"/>
        <v>35</v>
      </c>
      <c r="E18" s="22">
        <v>7</v>
      </c>
      <c r="F18" s="22">
        <v>0</v>
      </c>
      <c r="G18" s="125">
        <f t="shared" si="4"/>
        <v>7</v>
      </c>
    </row>
    <row r="19" spans="1:7">
      <c r="A19" s="17" t="s">
        <v>90</v>
      </c>
      <c r="B19" s="22">
        <v>19</v>
      </c>
      <c r="C19" s="22">
        <v>1</v>
      </c>
      <c r="D19" s="20">
        <f t="shared" si="3"/>
        <v>20</v>
      </c>
      <c r="E19" s="126"/>
      <c r="F19" s="127"/>
      <c r="G19" s="125">
        <f t="shared" si="4"/>
        <v>0</v>
      </c>
    </row>
    <row r="20" spans="1:7">
      <c r="A20" s="17" t="s">
        <v>91</v>
      </c>
      <c r="B20" s="22">
        <v>8</v>
      </c>
      <c r="C20" s="22">
        <v>0</v>
      </c>
      <c r="D20" s="20">
        <f t="shared" si="3"/>
        <v>8</v>
      </c>
      <c r="E20" s="128"/>
      <c r="F20" s="129"/>
      <c r="G20" s="125">
        <f t="shared" si="4"/>
        <v>0</v>
      </c>
    </row>
    <row r="21" spans="1:7">
      <c r="A21" s="17" t="s">
        <v>92</v>
      </c>
      <c r="B21" s="22">
        <v>9</v>
      </c>
      <c r="C21" s="22">
        <v>0</v>
      </c>
      <c r="D21" s="20">
        <f t="shared" si="3"/>
        <v>9</v>
      </c>
      <c r="E21" s="128"/>
      <c r="F21" s="129"/>
      <c r="G21" s="125">
        <f t="shared" si="4"/>
        <v>0</v>
      </c>
    </row>
    <row r="22" spans="1:7">
      <c r="A22" s="17" t="s">
        <v>93</v>
      </c>
      <c r="B22" s="22">
        <v>7</v>
      </c>
      <c r="C22" s="22">
        <v>0</v>
      </c>
      <c r="D22" s="20">
        <f t="shared" si="3"/>
        <v>7</v>
      </c>
      <c r="E22" s="128"/>
      <c r="F22" s="129"/>
      <c r="G22" s="125">
        <f t="shared" si="4"/>
        <v>0</v>
      </c>
    </row>
    <row r="23" spans="1:7">
      <c r="A23" s="17" t="s">
        <v>94</v>
      </c>
      <c r="B23" s="22">
        <v>10</v>
      </c>
      <c r="C23" s="22">
        <v>2</v>
      </c>
      <c r="D23" s="20">
        <f t="shared" si="3"/>
        <v>12</v>
      </c>
      <c r="E23" s="128"/>
      <c r="F23" s="129"/>
      <c r="G23" s="125">
        <f t="shared" si="4"/>
        <v>0</v>
      </c>
    </row>
    <row r="24" spans="1:7">
      <c r="A24" s="17" t="s">
        <v>95</v>
      </c>
      <c r="B24" s="22">
        <v>1</v>
      </c>
      <c r="C24" s="18">
        <v>0</v>
      </c>
      <c r="D24" s="20">
        <f t="shared" si="3"/>
        <v>1</v>
      </c>
      <c r="E24" s="128"/>
      <c r="F24" s="129"/>
      <c r="G24" s="125">
        <f t="shared" si="4"/>
        <v>0</v>
      </c>
    </row>
    <row r="25" spans="1:7">
      <c r="A25" s="17" t="s">
        <v>96</v>
      </c>
      <c r="B25" s="22">
        <v>1</v>
      </c>
      <c r="C25" s="18">
        <v>0</v>
      </c>
      <c r="D25" s="20">
        <f t="shared" si="3"/>
        <v>1</v>
      </c>
      <c r="E25" s="128"/>
      <c r="F25" s="129"/>
      <c r="G25" s="125">
        <f t="shared" si="4"/>
        <v>0</v>
      </c>
    </row>
    <row r="26" spans="1:7">
      <c r="A26" s="17" t="s">
        <v>97</v>
      </c>
      <c r="B26" s="22">
        <v>15</v>
      </c>
      <c r="C26" s="22">
        <v>0</v>
      </c>
      <c r="D26" s="20">
        <f t="shared" si="3"/>
        <v>15</v>
      </c>
      <c r="E26" s="128"/>
      <c r="F26" s="129"/>
      <c r="G26" s="125">
        <f t="shared" si="4"/>
        <v>0</v>
      </c>
    </row>
    <row r="27" spans="1:7">
      <c r="A27" s="17" t="s">
        <v>98</v>
      </c>
      <c r="B27" s="22">
        <v>13</v>
      </c>
      <c r="C27" s="18">
        <v>0</v>
      </c>
      <c r="D27" s="20">
        <f t="shared" si="3"/>
        <v>13</v>
      </c>
      <c r="E27" s="128"/>
      <c r="F27" s="129"/>
      <c r="G27" s="125">
        <f t="shared" si="4"/>
        <v>0</v>
      </c>
    </row>
    <row r="28" spans="1:7">
      <c r="A28" s="17" t="s">
        <v>99</v>
      </c>
      <c r="B28" s="22">
        <v>3</v>
      </c>
      <c r="C28" s="22">
        <v>0</v>
      </c>
      <c r="D28" s="20">
        <f t="shared" si="3"/>
        <v>3</v>
      </c>
      <c r="E28" s="130"/>
      <c r="F28" s="131"/>
      <c r="G28" s="125">
        <f t="shared" si="4"/>
        <v>0</v>
      </c>
    </row>
    <row r="29" spans="1:7" ht="30.75" customHeight="1"/>
    <row r="30" spans="1:7">
      <c r="A30" s="124" t="s">
        <v>100</v>
      </c>
      <c r="C30" s="14"/>
      <c r="D30" s="14"/>
      <c r="E30" s="14"/>
      <c r="F30" s="14"/>
      <c r="G30" s="14"/>
    </row>
    <row r="31" spans="1:7">
      <c r="A31" s="186" t="s">
        <v>82</v>
      </c>
      <c r="B31" s="189" t="s">
        <v>101</v>
      </c>
      <c r="C31" s="190"/>
      <c r="D31" s="191"/>
    </row>
    <row r="32" spans="1:7">
      <c r="A32" s="187"/>
      <c r="B32" s="192" t="s">
        <v>85</v>
      </c>
      <c r="C32" s="192"/>
      <c r="D32" s="193" t="s">
        <v>73</v>
      </c>
    </row>
    <row r="33" spans="1:6">
      <c r="A33" s="188"/>
      <c r="B33" s="22" t="s">
        <v>2</v>
      </c>
      <c r="C33" s="22" t="s">
        <v>72</v>
      </c>
      <c r="D33" s="193"/>
    </row>
    <row r="34" spans="1:6">
      <c r="A34" s="23" t="s">
        <v>87</v>
      </c>
      <c r="B34" s="19">
        <f>SUM(B35:B43)</f>
        <v>74</v>
      </c>
      <c r="C34" s="19">
        <f>SUM(C35:C43)</f>
        <v>1</v>
      </c>
      <c r="D34" s="33">
        <f>SUM(D35:D43)</f>
        <v>75</v>
      </c>
    </row>
    <row r="35" spans="1:6">
      <c r="A35" s="17" t="s">
        <v>91</v>
      </c>
      <c r="B35" s="22">
        <v>0</v>
      </c>
      <c r="C35" s="22">
        <v>1</v>
      </c>
      <c r="D35" s="20">
        <f t="shared" ref="D35:D43" si="5">SUM(B35:C35)</f>
        <v>1</v>
      </c>
    </row>
    <row r="36" spans="1:6">
      <c r="A36" s="17" t="s">
        <v>99</v>
      </c>
      <c r="B36" s="22">
        <v>5</v>
      </c>
      <c r="C36" s="22">
        <v>0</v>
      </c>
      <c r="D36" s="20">
        <f t="shared" si="5"/>
        <v>5</v>
      </c>
    </row>
    <row r="37" spans="1:6">
      <c r="A37" s="17" t="s">
        <v>92</v>
      </c>
      <c r="B37" s="22">
        <v>6</v>
      </c>
      <c r="C37" s="22">
        <v>0</v>
      </c>
      <c r="D37" s="20">
        <f t="shared" si="5"/>
        <v>6</v>
      </c>
    </row>
    <row r="38" spans="1:6">
      <c r="A38" s="17" t="s">
        <v>97</v>
      </c>
      <c r="B38" s="22">
        <v>12</v>
      </c>
      <c r="C38" s="22">
        <v>0</v>
      </c>
      <c r="D38" s="20">
        <f t="shared" si="5"/>
        <v>12</v>
      </c>
      <c r="F38" s="133" t="s">
        <v>102</v>
      </c>
    </row>
    <row r="39" spans="1:6">
      <c r="A39" s="17" t="s">
        <v>103</v>
      </c>
      <c r="B39" s="22">
        <v>11</v>
      </c>
      <c r="C39" s="22">
        <v>0</v>
      </c>
      <c r="D39" s="20">
        <f t="shared" si="5"/>
        <v>11</v>
      </c>
    </row>
    <row r="40" spans="1:6">
      <c r="A40" s="17" t="s">
        <v>104</v>
      </c>
      <c r="B40" s="22">
        <v>6</v>
      </c>
      <c r="C40" s="22">
        <v>0</v>
      </c>
      <c r="D40" s="20">
        <f t="shared" si="5"/>
        <v>6</v>
      </c>
    </row>
    <row r="41" spans="1:6">
      <c r="A41" s="105" t="s">
        <v>90</v>
      </c>
      <c r="B41" s="22">
        <v>8</v>
      </c>
      <c r="C41" s="22">
        <v>0</v>
      </c>
      <c r="D41" s="20">
        <f t="shared" si="5"/>
        <v>8</v>
      </c>
    </row>
    <row r="42" spans="1:6">
      <c r="A42" s="17" t="s">
        <v>98</v>
      </c>
      <c r="B42" s="22">
        <v>20</v>
      </c>
      <c r="C42" s="22">
        <v>0</v>
      </c>
      <c r="D42" s="20">
        <f t="shared" si="5"/>
        <v>20</v>
      </c>
    </row>
    <row r="43" spans="1:6">
      <c r="A43" s="17" t="s">
        <v>105</v>
      </c>
      <c r="B43" s="22">
        <v>6</v>
      </c>
      <c r="C43" s="22">
        <v>0</v>
      </c>
      <c r="D43" s="20">
        <f t="shared" si="5"/>
        <v>6</v>
      </c>
    </row>
  </sheetData>
  <mergeCells count="13">
    <mergeCell ref="A31:A33"/>
    <mergeCell ref="B32:C32"/>
    <mergeCell ref="D32:D33"/>
    <mergeCell ref="B31:D31"/>
    <mergeCell ref="H13:H15"/>
    <mergeCell ref="A2:A3"/>
    <mergeCell ref="B2:D2"/>
    <mergeCell ref="A13:A15"/>
    <mergeCell ref="B13:G13"/>
    <mergeCell ref="B14:C14"/>
    <mergeCell ref="D14:D15"/>
    <mergeCell ref="E14:F14"/>
    <mergeCell ref="G14:G15"/>
  </mergeCells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3C7D46D7DCE54F85A612A04866AD7C" ma:contentTypeVersion="12" ma:contentTypeDescription="Utwórz nowy dokument." ma:contentTypeScope="" ma:versionID="37e3faf4e2f41be0e1a50b433716ca07">
  <xsd:schema xmlns:xsd="http://www.w3.org/2001/XMLSchema" xmlns:xs="http://www.w3.org/2001/XMLSchema" xmlns:p="http://schemas.microsoft.com/office/2006/metadata/properties" xmlns:ns2="9139b03e-b0fd-4a4c-8251-0cdfec341fed" xmlns:ns3="1bcc1c37-d550-4d33-a1f1-412177efd7bb" targetNamespace="http://schemas.microsoft.com/office/2006/metadata/properties" ma:root="true" ma:fieldsID="48f4d0d0c984cb2ef8e74d0588ed9a26" ns2:_="" ns3:_="">
    <xsd:import namespace="9139b03e-b0fd-4a4c-8251-0cdfec341fed"/>
    <xsd:import namespace="1bcc1c37-d550-4d33-a1f1-412177efd7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9b03e-b0fd-4a4c-8251-0cdfec34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c1c37-d550-4d33-a1f1-412177efd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73A48-799B-4EEA-B1FA-16B17E030368}"/>
</file>

<file path=customXml/itemProps2.xml><?xml version="1.0" encoding="utf-8"?>
<ds:datastoreItem xmlns:ds="http://schemas.openxmlformats.org/officeDocument/2006/customXml" ds:itemID="{3995C02F-955E-4152-993E-551F5C5126E4}"/>
</file>

<file path=customXml/itemProps3.xml><?xml version="1.0" encoding="utf-8"?>
<ds:datastoreItem xmlns:ds="http://schemas.openxmlformats.org/officeDocument/2006/customXml" ds:itemID="{AE17544E-BB2D-4666-A900-2FE100AE2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Uniwersytet Kardynała Stefana Wyszyńskiego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Chajęcka</dc:creator>
  <cp:keywords/>
  <dc:description/>
  <cp:lastModifiedBy/>
  <cp:revision/>
  <dcterms:created xsi:type="dcterms:W3CDTF">2018-02-14T09:53:32Z</dcterms:created>
  <dcterms:modified xsi:type="dcterms:W3CDTF">2022-02-27T00:05:06Z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0x010100AA3C7D46D7DCE54F85A612A04866AD7C</vt:lpwstr>
  </property>
</Properties>
</file>