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.chajecka\Desktop\"/>
    </mc:Choice>
  </mc:AlternateContent>
  <xr:revisionPtr revIDLastSave="0" documentId="13_ncr:1_{0CCFB9A6-1F63-4424-B319-360EDF37CDBF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stacjonarne" sheetId="1" r:id="rId1"/>
    <sheet name="niestacjonarne" sheetId="2" r:id="rId2"/>
    <sheet name="doktoranckie i podyplomowe" sheetId="4" r:id="rId3"/>
  </sheets>
  <definedNames>
    <definedName name="_xlnm._FilterDatabase" localSheetId="0" hidden="1">stacjonarne!$C$2:$E$52</definedName>
    <definedName name="j_idt1517" localSheetId="2">'doktoranckie i podyplomowe'!#REF!</definedName>
    <definedName name="_xlnm.Print_Area" localSheetId="2">'doktoranckie i podyplomowe'!$A$1:$H$43</definedName>
    <definedName name="_xlnm.Print_Area" localSheetId="1">niestacjonarne!$A$1:$K$21</definedName>
    <definedName name="_xlnm.Print_Area" localSheetId="0">stacjonarne!$A$1:$K$52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4" l="1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30" i="4"/>
  <c r="F52" i="1"/>
  <c r="F51" i="1"/>
  <c r="D52" i="1"/>
  <c r="E52" i="1"/>
  <c r="C52" i="1"/>
  <c r="G52" i="1"/>
  <c r="H52" i="1"/>
  <c r="I52" i="1"/>
  <c r="J51" i="1"/>
  <c r="J38" i="1"/>
  <c r="F38" i="1"/>
  <c r="D6" i="4"/>
  <c r="E17" i="4" l="1"/>
  <c r="C29" i="4" l="1"/>
  <c r="B29" i="4"/>
  <c r="F17" i="4"/>
  <c r="C17" i="4"/>
  <c r="B17" i="4"/>
  <c r="C4" i="4"/>
  <c r="B4" i="4"/>
  <c r="D11" i="4"/>
  <c r="J22" i="1"/>
  <c r="F22" i="1"/>
  <c r="F47" i="1"/>
  <c r="J47" i="1"/>
  <c r="J16" i="1"/>
  <c r="F16" i="1"/>
  <c r="J45" i="1"/>
  <c r="F45" i="1"/>
  <c r="F33" i="1"/>
  <c r="J33" i="1"/>
  <c r="G22" i="4"/>
  <c r="D22" i="4"/>
  <c r="G21" i="4"/>
  <c r="D21" i="4"/>
  <c r="G20" i="4"/>
  <c r="D20" i="4"/>
  <c r="G19" i="4"/>
  <c r="D19" i="4"/>
  <c r="G18" i="4"/>
  <c r="D18" i="4"/>
  <c r="G23" i="4"/>
  <c r="D23" i="4"/>
  <c r="G17" i="4" l="1"/>
  <c r="D17" i="4"/>
  <c r="D4" i="4"/>
  <c r="F19" i="2"/>
  <c r="F16" i="2"/>
  <c r="F6" i="2"/>
  <c r="H17" i="4" l="1"/>
  <c r="D5" i="4"/>
  <c r="D7" i="4"/>
  <c r="D8" i="4"/>
  <c r="D9" i="4"/>
  <c r="D10" i="4"/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F4" i="1"/>
  <c r="F5" i="1"/>
  <c r="F6" i="1"/>
  <c r="F7" i="1"/>
  <c r="F14" i="1"/>
  <c r="F15" i="1"/>
  <c r="F17" i="1"/>
  <c r="F18" i="1"/>
  <c r="F19" i="1"/>
  <c r="F36" i="1"/>
  <c r="F8" i="1"/>
  <c r="F9" i="1"/>
  <c r="F10" i="1"/>
  <c r="F11" i="1"/>
  <c r="F12" i="1"/>
  <c r="F13" i="1"/>
  <c r="F27" i="1"/>
  <c r="F28" i="1"/>
  <c r="F29" i="1"/>
  <c r="F30" i="1"/>
  <c r="F31" i="1"/>
  <c r="F32" i="1"/>
  <c r="F34" i="1"/>
  <c r="F35" i="1"/>
  <c r="F20" i="1"/>
  <c r="F21" i="1"/>
  <c r="F24" i="1"/>
  <c r="F26" i="1"/>
  <c r="F25" i="1"/>
  <c r="F23" i="1"/>
  <c r="F39" i="1"/>
  <c r="F40" i="1"/>
  <c r="F42" i="1"/>
  <c r="F37" i="1"/>
  <c r="F41" i="1"/>
  <c r="F43" i="1"/>
  <c r="F44" i="1"/>
  <c r="F46" i="1"/>
  <c r="F48" i="1"/>
  <c r="F49" i="1"/>
  <c r="F50" i="1"/>
  <c r="K6" i="2" l="1"/>
  <c r="F11" i="2"/>
  <c r="F20" i="2"/>
  <c r="K19" i="2" s="1"/>
  <c r="J9" i="1"/>
  <c r="J8" i="1"/>
  <c r="J50" i="1"/>
  <c r="J24" i="1"/>
  <c r="J26" i="1"/>
  <c r="J25" i="1"/>
  <c r="J23" i="1"/>
  <c r="J28" i="1"/>
  <c r="J34" i="1"/>
  <c r="D29" i="4" l="1"/>
  <c r="K8" i="1"/>
  <c r="J40" i="1"/>
  <c r="J21" i="1"/>
  <c r="F3" i="1"/>
  <c r="I21" i="2" l="1"/>
  <c r="H21" i="2"/>
  <c r="G21" i="2"/>
  <c r="E21" i="2"/>
  <c r="D21" i="2"/>
  <c r="C21" i="2"/>
  <c r="F18" i="2"/>
  <c r="F17" i="2"/>
  <c r="F15" i="2"/>
  <c r="F14" i="2"/>
  <c r="F13" i="2"/>
  <c r="F12" i="2"/>
  <c r="F10" i="2"/>
  <c r="F9" i="2"/>
  <c r="F8" i="2"/>
  <c r="F7" i="2"/>
  <c r="F5" i="2"/>
  <c r="F4" i="2"/>
  <c r="J3" i="2"/>
  <c r="F3" i="2"/>
  <c r="J46" i="1"/>
  <c r="J49" i="1"/>
  <c r="J48" i="1"/>
  <c r="J44" i="1"/>
  <c r="J43" i="1"/>
  <c r="J41" i="1"/>
  <c r="J37" i="1"/>
  <c r="J42" i="1"/>
  <c r="J39" i="1"/>
  <c r="J20" i="1"/>
  <c r="J35" i="1"/>
  <c r="J32" i="1"/>
  <c r="J31" i="1"/>
  <c r="J30" i="1"/>
  <c r="J29" i="1"/>
  <c r="J27" i="1"/>
  <c r="J13" i="1"/>
  <c r="J12" i="1"/>
  <c r="J11" i="1"/>
  <c r="J10" i="1"/>
  <c r="J36" i="1"/>
  <c r="J19" i="1"/>
  <c r="J18" i="1"/>
  <c r="J17" i="1"/>
  <c r="J15" i="1"/>
  <c r="J14" i="1"/>
  <c r="J7" i="1"/>
  <c r="J6" i="1"/>
  <c r="J5" i="1"/>
  <c r="J4" i="1"/>
  <c r="J3" i="1"/>
  <c r="K37" i="1" l="1"/>
  <c r="J52" i="1"/>
  <c r="K52" i="1" s="1"/>
  <c r="K47" i="1"/>
  <c r="K30" i="1"/>
  <c r="K10" i="2"/>
  <c r="K20" i="1"/>
  <c r="K15" i="2"/>
  <c r="K3" i="2"/>
  <c r="K8" i="2"/>
  <c r="K7" i="2"/>
  <c r="K18" i="2"/>
  <c r="J21" i="2"/>
  <c r="F21" i="2"/>
  <c r="K4" i="2"/>
  <c r="K46" i="1"/>
  <c r="K36" i="1"/>
  <c r="K27" i="1"/>
  <c r="K3" i="1"/>
  <c r="K14" i="1"/>
  <c r="K5" i="1"/>
  <c r="K10" i="1"/>
  <c r="K13" i="2"/>
  <c r="K21" i="2" l="1"/>
</calcChain>
</file>

<file path=xl/sharedStrings.xml><?xml version="1.0" encoding="utf-8"?>
<sst xmlns="http://schemas.openxmlformats.org/spreadsheetml/2006/main" count="173" uniqueCount="112">
  <si>
    <t>Wydział</t>
  </si>
  <si>
    <t>Kierunek studiów</t>
  </si>
  <si>
    <t>Polacy</t>
  </si>
  <si>
    <t>OGÓŁEM
I, II, jednolite
(bez cudzoziemców)</t>
  </si>
  <si>
    <t>Cudzoziemcy</t>
  </si>
  <si>
    <t>OGÓŁEM
I, II, jednolite
(cudzoziemcy)</t>
  </si>
  <si>
    <t>Łączna liczba wszystkich studentów na Wydziale</t>
  </si>
  <si>
    <t>jednolite</t>
  </si>
  <si>
    <t>I stopień</t>
  </si>
  <si>
    <t>II stopień</t>
  </si>
  <si>
    <t xml:space="preserve">Biologia </t>
  </si>
  <si>
    <t>Inżynieria środowiska</t>
  </si>
  <si>
    <t>WFCh</t>
  </si>
  <si>
    <t>Filozofia</t>
  </si>
  <si>
    <t>Ochrona środowiska</t>
  </si>
  <si>
    <t>Psychologia</t>
  </si>
  <si>
    <t>WNH</t>
  </si>
  <si>
    <t>Filologia</t>
  </si>
  <si>
    <t>Filologia klasyczna</t>
  </si>
  <si>
    <t>Filologia polska</t>
  </si>
  <si>
    <t>Filologia włoska</t>
  </si>
  <si>
    <t>Kulturoznawstwo</t>
  </si>
  <si>
    <t>Muzeologia</t>
  </si>
  <si>
    <t>WPK</t>
  </si>
  <si>
    <t>Prawo kanoniczne</t>
  </si>
  <si>
    <t>WMCM</t>
  </si>
  <si>
    <t>Kierunek lekarski</t>
  </si>
  <si>
    <t>WMP</t>
  </si>
  <si>
    <t xml:space="preserve">Chemia </t>
  </si>
  <si>
    <t>Fizyka</t>
  </si>
  <si>
    <t>Informatyka</t>
  </si>
  <si>
    <t>Matematyka</t>
  </si>
  <si>
    <t>WNP</t>
  </si>
  <si>
    <t>Pedagogika</t>
  </si>
  <si>
    <t>Pedagogika przedszkolna i wczesnoszkolna</t>
  </si>
  <si>
    <t xml:space="preserve">Pedagogika specjalna </t>
  </si>
  <si>
    <t>WPiA</t>
  </si>
  <si>
    <t>Administracja</t>
  </si>
  <si>
    <t>Prawo</t>
  </si>
  <si>
    <t>Stosunki międzynarodowe</t>
  </si>
  <si>
    <t>Stosunki i prawo międzynarodowe</t>
  </si>
  <si>
    <t>Człowiek w cyberprzestrzeni</t>
  </si>
  <si>
    <t>Bezpieczeństwo w gospodarce cyfrowej</t>
  </si>
  <si>
    <t>WNHS</t>
  </si>
  <si>
    <t>Archeologia</t>
  </si>
  <si>
    <t>Archiwistyka i zarządzanie dokumentacją</t>
  </si>
  <si>
    <t xml:space="preserve">Historia </t>
  </si>
  <si>
    <t xml:space="preserve">Historia sztuki </t>
  </si>
  <si>
    <t xml:space="preserve">Ochrona dóbr kultury i środowiska </t>
  </si>
  <si>
    <t>Zarządzanie dziedzictwem kulturowym</t>
  </si>
  <si>
    <t>WSE</t>
  </si>
  <si>
    <t>Ekonomia</t>
  </si>
  <si>
    <t>Ekonomia menedżerska</t>
  </si>
  <si>
    <t xml:space="preserve">Politologia </t>
  </si>
  <si>
    <t xml:space="preserve">Bezpieczeństwo wewnętrzne </t>
  </si>
  <si>
    <t xml:space="preserve">Europeistyka </t>
  </si>
  <si>
    <t>Praca socjalna</t>
  </si>
  <si>
    <t xml:space="preserve">Socjologia </t>
  </si>
  <si>
    <t>Zarządzanie publiczne</t>
  </si>
  <si>
    <t>WSR</t>
  </si>
  <si>
    <t xml:space="preserve">Nauki o rodzinie </t>
  </si>
  <si>
    <t>WT</t>
  </si>
  <si>
    <t xml:space="preserve">Dziennikarstwo i komunikacja społeczna </t>
  </si>
  <si>
    <t>Teologia</t>
  </si>
  <si>
    <t>Wiersz ogółem</t>
  </si>
  <si>
    <t>WFCH</t>
  </si>
  <si>
    <t>Studia podyplomowe</t>
  </si>
  <si>
    <t>Nazwy kierunków kształcenia</t>
  </si>
  <si>
    <t>Słuchacze</t>
  </si>
  <si>
    <t>cudzoziemcy</t>
  </si>
  <si>
    <t>razem</t>
  </si>
  <si>
    <t>Ogółem</t>
  </si>
  <si>
    <t>Psychologia (0313)</t>
  </si>
  <si>
    <t>Religia i teologia (0221)</t>
  </si>
  <si>
    <t>Zarządzanie i administracja (0413)</t>
  </si>
  <si>
    <t>Historia i archeologia  (0222)</t>
  </si>
  <si>
    <t>Kształcenie nauczycieli ze specjalizacją tematyczną  (0114)</t>
  </si>
  <si>
    <t xml:space="preserve">Studia doktoranckie </t>
  </si>
  <si>
    <t>Dziedziny / dyscypliny naukowe</t>
  </si>
  <si>
    <t>Liczba doktorantów na studiach</t>
  </si>
  <si>
    <t>wszyscy doktoranci</t>
  </si>
  <si>
    <t>stacjonarnych</t>
  </si>
  <si>
    <t>niestacjonarnych</t>
  </si>
  <si>
    <t xml:space="preserve">Ogółem </t>
  </si>
  <si>
    <t>prawo</t>
  </si>
  <si>
    <t>prawo kanoniczne</t>
  </si>
  <si>
    <t>archeologia</t>
  </si>
  <si>
    <t>historia</t>
  </si>
  <si>
    <t>nauki o polityce</t>
  </si>
  <si>
    <t>literaturoznawstwo</t>
  </si>
  <si>
    <t>psychologia</t>
  </si>
  <si>
    <t>filozofia</t>
  </si>
  <si>
    <t>Szkoła Doktorska</t>
  </si>
  <si>
    <t>Liczba doktorantów</t>
  </si>
  <si>
    <t>nauki prawne</t>
  </si>
  <si>
    <t>pedagogika</t>
  </si>
  <si>
    <t>nauki teologiczne</t>
  </si>
  <si>
    <t>Biliotekarstwo</t>
  </si>
  <si>
    <t>Chrześcijańska turystyka religijna</t>
  </si>
  <si>
    <t>nauki chemiczne</t>
  </si>
  <si>
    <t>nauki o polityce i administracji</t>
  </si>
  <si>
    <t>nauki socjologiczne</t>
  </si>
  <si>
    <t>nauki biologiczne</t>
  </si>
  <si>
    <t>nauki o komunikacji i mediach</t>
  </si>
  <si>
    <t>nauki o kulturze i religii</t>
  </si>
  <si>
    <t>Literatura i językoznawstwo (lingwistyka) (0232)</t>
  </si>
  <si>
    <t>Praca socjalna i doradztwo (0923)</t>
  </si>
  <si>
    <t>WBNŚ</t>
  </si>
  <si>
    <t>Big Data w Analityce społecznej</t>
  </si>
  <si>
    <t>Pielęgniarstwo</t>
  </si>
  <si>
    <t>Specjalistyczne studia teologiczne</t>
  </si>
  <si>
    <t>Specjalistyczne studia teologiczne - studia wspólne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</si>
</sst>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49" fontId="7" fillId="4" borderId="23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3" fontId="6" fillId="0" borderId="23" xfId="0" applyNumberFormat="1" applyFont="1" applyBorder="1" applyAlignment="1">
      <alignment horizontal="center" vertical="center"/>
    </xf>
    <xf numFmtId="3" fontId="7" fillId="3" borderId="23" xfId="0" applyNumberFormat="1" applyFont="1" applyFill="1" applyBorder="1" applyAlignment="1">
      <alignment horizontal="center" vertical="center"/>
    </xf>
    <xf numFmtId="3" fontId="7" fillId="4" borderId="23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" borderId="23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3" fontId="6" fillId="0" borderId="23" xfId="0" applyNumberFormat="1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wrapText="1"/>
    </xf>
    <xf numFmtId="3" fontId="7" fillId="5" borderId="23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3" borderId="3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/>
    </xf>
    <xf numFmtId="0" fontId="3" fillId="0" borderId="4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top"/>
    </xf>
    <xf numFmtId="3" fontId="5" fillId="0" borderId="35" xfId="0" applyNumberFormat="1" applyFont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25" xfId="0" applyNumberFormat="1" applyFont="1" applyFill="1" applyBorder="1" applyAlignment="1">
      <alignment horizontal="center" vertical="center"/>
    </xf>
    <xf numFmtId="3" fontId="5" fillId="2" borderId="27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32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3" fontId="5" fillId="2" borderId="33" xfId="0" applyNumberFormat="1" applyFont="1" applyFill="1" applyBorder="1" applyAlignment="1">
      <alignment horizontal="center" vertical="center"/>
    </xf>
    <xf numFmtId="3" fontId="5" fillId="3" borderId="35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left" vertical="center"/>
    </xf>
    <xf numFmtId="0" fontId="7" fillId="4" borderId="23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3" fontId="6" fillId="6" borderId="29" xfId="0" applyNumberFormat="1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3" fontId="6" fillId="6" borderId="52" xfId="0" applyNumberFormat="1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0" fillId="0" borderId="0" xfId="0" quotePrefix="1"/>
    <xf numFmtId="0" fontId="3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9" fillId="0" borderId="23" xfId="0" applyFont="1" applyBorder="1"/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0" borderId="52" xfId="0" applyNumberFormat="1" applyFont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0" fillId="0" borderId="23" xfId="0" applyBorder="1"/>
    <xf numFmtId="0" fontId="6" fillId="0" borderId="23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10" fillId="0" borderId="21" xfId="0" applyFont="1" applyBorder="1"/>
    <xf numFmtId="0" fontId="10" fillId="0" borderId="13" xfId="0" applyFont="1" applyBorder="1"/>
    <xf numFmtId="3" fontId="4" fillId="0" borderId="18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/>
    </xf>
    <xf numFmtId="3" fontId="4" fillId="0" borderId="60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/>
    </xf>
    <xf numFmtId="3" fontId="4" fillId="0" borderId="64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5" fillId="0" borderId="5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45" wrapText="1"/>
    </xf>
    <xf numFmtId="0" fontId="3" fillId="0" borderId="8" xfId="0" applyFont="1" applyBorder="1" applyAlignment="1">
      <alignment horizontal="center" vertical="center" textRotation="45" wrapText="1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45" wrapText="1"/>
    </xf>
    <xf numFmtId="0" fontId="3" fillId="0" borderId="13" xfId="0" applyFont="1" applyBorder="1" applyAlignment="1">
      <alignment horizontal="center" vertical="center" textRotation="45" wrapText="1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7" fillId="5" borderId="23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3" fontId="7" fillId="5" borderId="30" xfId="0" applyNumberFormat="1" applyFont="1" applyFill="1" applyBorder="1" applyAlignment="1">
      <alignment horizontal="center" vertical="center" wrapText="1"/>
    </xf>
    <xf numFmtId="3" fontId="7" fillId="5" borderId="53" xfId="0" applyNumberFormat="1" applyFont="1" applyFill="1" applyBorder="1" applyAlignment="1">
      <alignment horizontal="center" vertical="center" wrapText="1"/>
    </xf>
    <xf numFmtId="3" fontId="7" fillId="5" borderId="38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left" vertical="center"/>
    </xf>
    <xf numFmtId="49" fontId="6" fillId="0" borderId="39" xfId="0" applyNumberFormat="1" applyFont="1" applyBorder="1" applyAlignment="1">
      <alignment horizontal="left" vertical="center"/>
    </xf>
    <xf numFmtId="49" fontId="7" fillId="4" borderId="24" xfId="0" applyNumberFormat="1" applyFont="1" applyFill="1" applyBorder="1" applyAlignment="1">
      <alignment horizontal="center" vertical="center"/>
    </xf>
    <xf numFmtId="49" fontId="7" fillId="4" borderId="41" xfId="0" applyNumberFormat="1" applyFont="1" applyFill="1" applyBorder="1" applyAlignment="1">
      <alignment horizontal="center" vertical="center"/>
    </xf>
    <xf numFmtId="49" fontId="7" fillId="4" borderId="2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opLeftCell="A38" zoomScale="115" zoomScaleNormal="115" workbookViewId="0">
      <selection activeCell="B27" sqref="B27"/>
    </sheetView>
  </sheetViews>
  <sheetFormatPr defaultRowHeight="15" x14ac:dyDescent="0.25"/>
  <cols>
    <col min="1" max="1" width="8" customWidth="1"/>
    <col min="2" max="2" width="37.5703125" bestFit="1" customWidth="1"/>
    <col min="3" max="3" width="7.28515625" customWidth="1"/>
    <col min="4" max="5" width="8" customWidth="1"/>
    <col min="6" max="6" width="9.7109375" customWidth="1"/>
    <col min="7" max="7" width="8" customWidth="1"/>
    <col min="8" max="8" width="8" style="145" customWidth="1"/>
    <col min="9" max="9" width="8" customWidth="1"/>
    <col min="10" max="10" width="9.28515625" customWidth="1"/>
    <col min="11" max="11" width="9.140625" customWidth="1"/>
  </cols>
  <sheetData>
    <row r="1" spans="1:11" ht="19.5" customHeight="1" thickBot="1" x14ac:dyDescent="0.3">
      <c r="A1" s="186" t="s">
        <v>0</v>
      </c>
      <c r="B1" s="188" t="s">
        <v>1</v>
      </c>
      <c r="C1" s="190" t="s">
        <v>2</v>
      </c>
      <c r="D1" s="191"/>
      <c r="E1" s="192"/>
      <c r="F1" s="193" t="s">
        <v>3</v>
      </c>
      <c r="G1" s="190" t="s">
        <v>4</v>
      </c>
      <c r="H1" s="191"/>
      <c r="I1" s="192"/>
      <c r="J1" s="193" t="s">
        <v>5</v>
      </c>
      <c r="K1" s="195" t="s">
        <v>6</v>
      </c>
    </row>
    <row r="2" spans="1:11" ht="24.75" customHeight="1" thickBot="1" x14ac:dyDescent="0.3">
      <c r="A2" s="187"/>
      <c r="B2" s="189"/>
      <c r="C2" s="1" t="s">
        <v>7</v>
      </c>
      <c r="D2" s="2" t="s">
        <v>8</v>
      </c>
      <c r="E2" s="3" t="s">
        <v>9</v>
      </c>
      <c r="F2" s="194"/>
      <c r="G2" s="1" t="s">
        <v>7</v>
      </c>
      <c r="H2" s="2" t="s">
        <v>8</v>
      </c>
      <c r="I2" s="3" t="s">
        <v>9</v>
      </c>
      <c r="J2" s="194"/>
      <c r="K2" s="196"/>
    </row>
    <row r="3" spans="1:11" x14ac:dyDescent="0.25">
      <c r="A3" s="174" t="s">
        <v>107</v>
      </c>
      <c r="B3" s="4" t="s">
        <v>10</v>
      </c>
      <c r="C3" s="98"/>
      <c r="D3" s="125">
        <v>111</v>
      </c>
      <c r="E3" s="126">
        <v>48</v>
      </c>
      <c r="F3" s="64">
        <f t="shared" ref="F3:F51" si="0">SUM(C3:E3)</f>
        <v>159</v>
      </c>
      <c r="G3" s="156"/>
      <c r="H3" s="37"/>
      <c r="I3" s="38">
        <v>2</v>
      </c>
      <c r="J3" s="64">
        <f>SUM(G3:I3)</f>
        <v>2</v>
      </c>
      <c r="K3" s="176">
        <f>SUM(F3:F4,J3:J4)</f>
        <v>223</v>
      </c>
    </row>
    <row r="4" spans="1:11" ht="15.75" thickBot="1" x14ac:dyDescent="0.3">
      <c r="A4" s="178"/>
      <c r="B4" s="5" t="s">
        <v>11</v>
      </c>
      <c r="C4" s="33"/>
      <c r="D4" s="127">
        <v>57</v>
      </c>
      <c r="E4" s="128">
        <v>5</v>
      </c>
      <c r="F4" s="65">
        <f t="shared" si="0"/>
        <v>62</v>
      </c>
      <c r="G4" s="155"/>
      <c r="H4" s="34"/>
      <c r="I4" s="35"/>
      <c r="J4" s="65">
        <f t="shared" ref="J4:J51" si="1">SUM(G4:I4)</f>
        <v>0</v>
      </c>
      <c r="K4" s="180"/>
    </row>
    <row r="5" spans="1:11" x14ac:dyDescent="0.25">
      <c r="A5" s="174" t="s">
        <v>12</v>
      </c>
      <c r="B5" s="4" t="s">
        <v>13</v>
      </c>
      <c r="C5" s="98"/>
      <c r="D5" s="125">
        <v>137</v>
      </c>
      <c r="E5" s="126">
        <v>34</v>
      </c>
      <c r="F5" s="64">
        <f t="shared" si="0"/>
        <v>171</v>
      </c>
      <c r="G5" s="156"/>
      <c r="H5" s="37"/>
      <c r="I5" s="38"/>
      <c r="J5" s="64">
        <f t="shared" si="1"/>
        <v>0</v>
      </c>
      <c r="K5" s="176">
        <f>SUM(F5:F7,J5:J7)</f>
        <v>776</v>
      </c>
    </row>
    <row r="6" spans="1:11" x14ac:dyDescent="0.25">
      <c r="A6" s="175"/>
      <c r="B6" s="6" t="s">
        <v>14</v>
      </c>
      <c r="C6" s="70"/>
      <c r="D6" s="124">
        <v>82</v>
      </c>
      <c r="E6" s="129">
        <v>61</v>
      </c>
      <c r="F6" s="66">
        <f t="shared" si="0"/>
        <v>143</v>
      </c>
      <c r="G6" s="157"/>
      <c r="H6" s="44">
        <v>1</v>
      </c>
      <c r="I6" s="45"/>
      <c r="J6" s="66">
        <f t="shared" si="1"/>
        <v>1</v>
      </c>
      <c r="K6" s="177"/>
    </row>
    <row r="7" spans="1:11" ht="15.75" thickBot="1" x14ac:dyDescent="0.3">
      <c r="A7" s="178"/>
      <c r="B7" s="5" t="s">
        <v>15</v>
      </c>
      <c r="C7" s="33">
        <v>444</v>
      </c>
      <c r="D7" s="127"/>
      <c r="E7" s="128"/>
      <c r="F7" s="65">
        <f t="shared" si="0"/>
        <v>444</v>
      </c>
      <c r="G7" s="33">
        <v>17</v>
      </c>
      <c r="H7" s="34"/>
      <c r="I7" s="35"/>
      <c r="J7" s="65">
        <f t="shared" si="1"/>
        <v>17</v>
      </c>
      <c r="K7" s="180"/>
    </row>
    <row r="8" spans="1:11" x14ac:dyDescent="0.25">
      <c r="A8" s="171" t="s">
        <v>25</v>
      </c>
      <c r="B8" s="25" t="s">
        <v>109</v>
      </c>
      <c r="C8" s="89"/>
      <c r="D8" s="134">
        <v>135</v>
      </c>
      <c r="E8" s="135"/>
      <c r="F8" s="66">
        <f t="shared" si="0"/>
        <v>135</v>
      </c>
      <c r="G8" s="89"/>
      <c r="H8" s="94">
        <v>8</v>
      </c>
      <c r="I8" s="90"/>
      <c r="J8" s="66">
        <f t="shared" si="1"/>
        <v>8</v>
      </c>
      <c r="K8" s="166">
        <f>SUM(F8:F9,J8:J9)</f>
        <v>596</v>
      </c>
    </row>
    <row r="9" spans="1:11" ht="15.75" thickBot="1" x14ac:dyDescent="0.3">
      <c r="A9" s="173"/>
      <c r="B9" s="5" t="s">
        <v>26</v>
      </c>
      <c r="C9" s="33">
        <v>435</v>
      </c>
      <c r="D9" s="127"/>
      <c r="E9" s="128"/>
      <c r="F9" s="66">
        <f t="shared" si="0"/>
        <v>435</v>
      </c>
      <c r="G9" s="33">
        <v>18</v>
      </c>
      <c r="H9" s="34"/>
      <c r="I9" s="35"/>
      <c r="J9" s="66">
        <f t="shared" si="1"/>
        <v>18</v>
      </c>
      <c r="K9" s="168"/>
    </row>
    <row r="10" spans="1:11" x14ac:dyDescent="0.25">
      <c r="A10" s="174" t="s">
        <v>27</v>
      </c>
      <c r="B10" s="4" t="s">
        <v>28</v>
      </c>
      <c r="C10" s="98"/>
      <c r="D10" s="125">
        <v>47</v>
      </c>
      <c r="E10" s="126">
        <v>21</v>
      </c>
      <c r="F10" s="64">
        <f t="shared" ref="F10:F26" si="2">SUM(C10:E10)</f>
        <v>68</v>
      </c>
      <c r="G10" s="156"/>
      <c r="H10" s="37">
        <v>1</v>
      </c>
      <c r="I10" s="38"/>
      <c r="J10" s="64">
        <f t="shared" ref="J10:J26" si="3">SUM(G10:I10)</f>
        <v>1</v>
      </c>
      <c r="K10" s="176">
        <f>SUM(F10:F13,J10:J13)</f>
        <v>514</v>
      </c>
    </row>
    <row r="11" spans="1:11" x14ac:dyDescent="0.25">
      <c r="A11" s="175"/>
      <c r="B11" s="6" t="s">
        <v>29</v>
      </c>
      <c r="C11" s="70"/>
      <c r="D11" s="124">
        <v>40</v>
      </c>
      <c r="E11" s="129"/>
      <c r="F11" s="66">
        <f t="shared" si="2"/>
        <v>40</v>
      </c>
      <c r="G11" s="157"/>
      <c r="H11" s="44">
        <v>1</v>
      </c>
      <c r="I11" s="45"/>
      <c r="J11" s="66">
        <f t="shared" si="3"/>
        <v>1</v>
      </c>
      <c r="K11" s="177"/>
    </row>
    <row r="12" spans="1:11" x14ac:dyDescent="0.25">
      <c r="A12" s="175"/>
      <c r="B12" s="7" t="s">
        <v>30</v>
      </c>
      <c r="C12" s="99"/>
      <c r="D12" s="124">
        <v>202</v>
      </c>
      <c r="E12" s="129">
        <v>30</v>
      </c>
      <c r="F12" s="66">
        <f t="shared" si="2"/>
        <v>232</v>
      </c>
      <c r="G12" s="157"/>
      <c r="H12" s="44">
        <v>19</v>
      </c>
      <c r="I12" s="45">
        <v>1</v>
      </c>
      <c r="J12" s="66">
        <f t="shared" si="3"/>
        <v>20</v>
      </c>
      <c r="K12" s="177"/>
    </row>
    <row r="13" spans="1:11" ht="15.75" thickBot="1" x14ac:dyDescent="0.3">
      <c r="A13" s="175"/>
      <c r="B13" s="6" t="s">
        <v>31</v>
      </c>
      <c r="C13" s="70"/>
      <c r="D13" s="124">
        <v>136</v>
      </c>
      <c r="E13" s="129">
        <v>16</v>
      </c>
      <c r="F13" s="66">
        <f t="shared" si="2"/>
        <v>152</v>
      </c>
      <c r="G13" s="157"/>
      <c r="H13" s="44"/>
      <c r="I13" s="45"/>
      <c r="J13" s="66">
        <f t="shared" si="3"/>
        <v>0</v>
      </c>
      <c r="K13" s="177"/>
    </row>
    <row r="14" spans="1:11" x14ac:dyDescent="0.25">
      <c r="A14" s="171" t="s">
        <v>16</v>
      </c>
      <c r="B14" s="4" t="s">
        <v>17</v>
      </c>
      <c r="C14" s="98"/>
      <c r="D14" s="125">
        <v>16</v>
      </c>
      <c r="E14" s="126"/>
      <c r="F14" s="64">
        <f t="shared" si="2"/>
        <v>16</v>
      </c>
      <c r="G14" s="156"/>
      <c r="H14" s="37"/>
      <c r="I14" s="38"/>
      <c r="J14" s="64">
        <f t="shared" si="3"/>
        <v>0</v>
      </c>
      <c r="K14" s="166">
        <f>SUM(F14:F19,J14:J19)</f>
        <v>751</v>
      </c>
    </row>
    <row r="15" spans="1:11" x14ac:dyDescent="0.25">
      <c r="A15" s="172"/>
      <c r="B15" s="7" t="s">
        <v>18</v>
      </c>
      <c r="C15" s="99"/>
      <c r="D15" s="124">
        <v>35</v>
      </c>
      <c r="E15" s="129">
        <v>1</v>
      </c>
      <c r="F15" s="66">
        <f t="shared" si="2"/>
        <v>36</v>
      </c>
      <c r="G15" s="157"/>
      <c r="H15" s="44"/>
      <c r="I15" s="45"/>
      <c r="J15" s="66">
        <f t="shared" si="3"/>
        <v>0</v>
      </c>
      <c r="K15" s="167"/>
    </row>
    <row r="16" spans="1:11" x14ac:dyDescent="0.25">
      <c r="A16" s="172"/>
      <c r="B16" s="7" t="s">
        <v>19</v>
      </c>
      <c r="C16" s="99"/>
      <c r="D16" s="124">
        <v>137</v>
      </c>
      <c r="E16" s="129">
        <v>44</v>
      </c>
      <c r="F16" s="66">
        <f t="shared" si="2"/>
        <v>181</v>
      </c>
      <c r="G16" s="157"/>
      <c r="H16" s="44">
        <v>1</v>
      </c>
      <c r="I16" s="45"/>
      <c r="J16" s="66">
        <f t="shared" si="3"/>
        <v>1</v>
      </c>
      <c r="K16" s="167"/>
    </row>
    <row r="17" spans="1:11" x14ac:dyDescent="0.25">
      <c r="A17" s="172"/>
      <c r="B17" s="7" t="s">
        <v>20</v>
      </c>
      <c r="C17" s="99"/>
      <c r="D17" s="124">
        <v>234</v>
      </c>
      <c r="E17" s="129">
        <v>32</v>
      </c>
      <c r="F17" s="66">
        <f t="shared" si="2"/>
        <v>266</v>
      </c>
      <c r="G17" s="157"/>
      <c r="H17" s="44">
        <v>3</v>
      </c>
      <c r="I17" s="45"/>
      <c r="J17" s="66">
        <f t="shared" si="3"/>
        <v>3</v>
      </c>
      <c r="K17" s="167"/>
    </row>
    <row r="18" spans="1:11" x14ac:dyDescent="0.25">
      <c r="A18" s="172"/>
      <c r="B18" s="8" t="s">
        <v>21</v>
      </c>
      <c r="C18" s="46"/>
      <c r="D18" s="130">
        <v>144</v>
      </c>
      <c r="E18" s="131">
        <v>61</v>
      </c>
      <c r="F18" s="67">
        <f t="shared" si="2"/>
        <v>205</v>
      </c>
      <c r="G18" s="158"/>
      <c r="H18" s="47">
        <v>3</v>
      </c>
      <c r="I18" s="48">
        <v>1</v>
      </c>
      <c r="J18" s="67">
        <f t="shared" si="3"/>
        <v>4</v>
      </c>
      <c r="K18" s="167"/>
    </row>
    <row r="19" spans="1:11" ht="15.75" thickBot="1" x14ac:dyDescent="0.3">
      <c r="A19" s="173"/>
      <c r="B19" s="5" t="s">
        <v>22</v>
      </c>
      <c r="C19" s="33"/>
      <c r="D19" s="127">
        <v>39</v>
      </c>
      <c r="E19" s="128"/>
      <c r="F19" s="68">
        <f t="shared" si="2"/>
        <v>39</v>
      </c>
      <c r="G19" s="155"/>
      <c r="H19" s="34"/>
      <c r="I19" s="35"/>
      <c r="J19" s="68">
        <f t="shared" si="3"/>
        <v>0</v>
      </c>
      <c r="K19" s="168"/>
    </row>
    <row r="20" spans="1:11" x14ac:dyDescent="0.25">
      <c r="A20" s="171" t="s">
        <v>43</v>
      </c>
      <c r="B20" s="4" t="s">
        <v>44</v>
      </c>
      <c r="C20" s="98"/>
      <c r="D20" s="125">
        <v>56</v>
      </c>
      <c r="E20" s="126">
        <v>22</v>
      </c>
      <c r="F20" s="64">
        <f t="shared" si="2"/>
        <v>78</v>
      </c>
      <c r="G20" s="156"/>
      <c r="H20" s="37">
        <v>1</v>
      </c>
      <c r="I20" s="38">
        <v>1</v>
      </c>
      <c r="J20" s="64">
        <f t="shared" si="3"/>
        <v>2</v>
      </c>
      <c r="K20" s="166">
        <f>SUM(F20:F26,J20:J26)</f>
        <v>566</v>
      </c>
    </row>
    <row r="21" spans="1:11" x14ac:dyDescent="0.25">
      <c r="A21" s="172"/>
      <c r="B21" s="13" t="s">
        <v>45</v>
      </c>
      <c r="C21" s="102"/>
      <c r="D21" s="138">
        <v>47</v>
      </c>
      <c r="E21" s="139">
        <v>3</v>
      </c>
      <c r="F21" s="66">
        <f t="shared" si="2"/>
        <v>50</v>
      </c>
      <c r="G21" s="159"/>
      <c r="H21" s="74">
        <v>1</v>
      </c>
      <c r="I21" s="75"/>
      <c r="J21" s="66">
        <f t="shared" si="3"/>
        <v>1</v>
      </c>
      <c r="K21" s="167"/>
    </row>
    <row r="22" spans="1:11" x14ac:dyDescent="0.25">
      <c r="A22" s="172"/>
      <c r="B22" s="13" t="s">
        <v>97</v>
      </c>
      <c r="C22" s="102"/>
      <c r="D22" s="138"/>
      <c r="E22" s="139">
        <v>4</v>
      </c>
      <c r="F22" s="66">
        <f t="shared" si="2"/>
        <v>4</v>
      </c>
      <c r="G22" s="159"/>
      <c r="H22" s="74"/>
      <c r="I22" s="75"/>
      <c r="J22" s="66">
        <f t="shared" si="3"/>
        <v>0</v>
      </c>
      <c r="K22" s="167"/>
    </row>
    <row r="23" spans="1:11" x14ac:dyDescent="0.25">
      <c r="A23" s="172"/>
      <c r="B23" s="6" t="s">
        <v>46</v>
      </c>
      <c r="C23" s="102"/>
      <c r="D23" s="138">
        <v>110</v>
      </c>
      <c r="E23" s="139">
        <v>48</v>
      </c>
      <c r="F23" s="66">
        <f t="shared" si="2"/>
        <v>158</v>
      </c>
      <c r="G23" s="159"/>
      <c r="H23" s="74"/>
      <c r="I23" s="75"/>
      <c r="J23" s="66">
        <f t="shared" si="3"/>
        <v>0</v>
      </c>
      <c r="K23" s="167"/>
    </row>
    <row r="24" spans="1:11" x14ac:dyDescent="0.25">
      <c r="A24" s="172"/>
      <c r="B24" s="13" t="s">
        <v>47</v>
      </c>
      <c r="C24" s="102"/>
      <c r="D24" s="138">
        <v>88</v>
      </c>
      <c r="E24" s="139">
        <v>26</v>
      </c>
      <c r="F24" s="66">
        <f t="shared" si="2"/>
        <v>114</v>
      </c>
      <c r="G24" s="159"/>
      <c r="H24" s="74">
        <v>1</v>
      </c>
      <c r="I24" s="75"/>
      <c r="J24" s="66">
        <f t="shared" si="3"/>
        <v>1</v>
      </c>
      <c r="K24" s="167"/>
    </row>
    <row r="25" spans="1:11" x14ac:dyDescent="0.25">
      <c r="A25" s="172"/>
      <c r="B25" s="7" t="s">
        <v>48</v>
      </c>
      <c r="C25" s="102"/>
      <c r="D25" s="138">
        <v>61</v>
      </c>
      <c r="E25" s="139"/>
      <c r="F25" s="66">
        <f t="shared" si="2"/>
        <v>61</v>
      </c>
      <c r="G25" s="159"/>
      <c r="H25" s="74"/>
      <c r="I25" s="75"/>
      <c r="J25" s="66">
        <f t="shared" si="3"/>
        <v>0</v>
      </c>
      <c r="K25" s="167"/>
    </row>
    <row r="26" spans="1:11" ht="15.75" thickBot="1" x14ac:dyDescent="0.3">
      <c r="A26" s="173"/>
      <c r="B26" s="117" t="s">
        <v>49</v>
      </c>
      <c r="C26" s="103"/>
      <c r="D26" s="140">
        <v>55</v>
      </c>
      <c r="E26" s="141">
        <v>38</v>
      </c>
      <c r="F26" s="65">
        <f t="shared" si="2"/>
        <v>93</v>
      </c>
      <c r="G26" s="160"/>
      <c r="H26" s="88">
        <v>3</v>
      </c>
      <c r="I26" s="3">
        <v>1</v>
      </c>
      <c r="J26" s="65">
        <f t="shared" si="3"/>
        <v>4</v>
      </c>
      <c r="K26" s="168"/>
    </row>
    <row r="27" spans="1:11" x14ac:dyDescent="0.25">
      <c r="A27" s="174" t="s">
        <v>32</v>
      </c>
      <c r="B27" s="11" t="s">
        <v>33</v>
      </c>
      <c r="C27" s="76"/>
      <c r="D27" s="125">
        <v>96</v>
      </c>
      <c r="E27" s="126">
        <v>30</v>
      </c>
      <c r="F27" s="64">
        <f t="shared" si="0"/>
        <v>126</v>
      </c>
      <c r="G27" s="156"/>
      <c r="H27" s="37">
        <v>5</v>
      </c>
      <c r="I27" s="38">
        <v>1</v>
      </c>
      <c r="J27" s="64">
        <f t="shared" si="1"/>
        <v>6</v>
      </c>
      <c r="K27" s="176">
        <f>SUM(J27:J29,F27:F29)</f>
        <v>358</v>
      </c>
    </row>
    <row r="28" spans="1:11" x14ac:dyDescent="0.25">
      <c r="A28" s="172"/>
      <c r="B28" s="79" t="s">
        <v>34</v>
      </c>
      <c r="C28" s="100">
        <v>153</v>
      </c>
      <c r="D28" s="136"/>
      <c r="E28" s="137"/>
      <c r="F28" s="66">
        <f t="shared" si="0"/>
        <v>153</v>
      </c>
      <c r="G28" s="146">
        <v>2</v>
      </c>
      <c r="H28" s="80"/>
      <c r="I28" s="81"/>
      <c r="J28" s="66">
        <f t="shared" si="1"/>
        <v>2</v>
      </c>
      <c r="K28" s="179"/>
    </row>
    <row r="29" spans="1:11" ht="15.75" thickBot="1" x14ac:dyDescent="0.3">
      <c r="A29" s="178"/>
      <c r="B29" s="5" t="s">
        <v>35</v>
      </c>
      <c r="C29" s="33">
        <v>70</v>
      </c>
      <c r="D29" s="127"/>
      <c r="E29" s="128"/>
      <c r="F29" s="65">
        <f t="shared" si="0"/>
        <v>70</v>
      </c>
      <c r="G29" s="155">
        <v>1</v>
      </c>
      <c r="H29" s="34"/>
      <c r="I29" s="35"/>
      <c r="J29" s="65">
        <f t="shared" si="1"/>
        <v>1</v>
      </c>
      <c r="K29" s="180"/>
    </row>
    <row r="30" spans="1:11" x14ac:dyDescent="0.25">
      <c r="A30" s="174" t="s">
        <v>36</v>
      </c>
      <c r="B30" s="83" t="s">
        <v>37</v>
      </c>
      <c r="C30" s="98"/>
      <c r="D30" s="125">
        <v>198</v>
      </c>
      <c r="E30" s="126">
        <v>50</v>
      </c>
      <c r="F30" s="64">
        <f t="shared" si="0"/>
        <v>248</v>
      </c>
      <c r="G30" s="156"/>
      <c r="H30" s="37">
        <v>4</v>
      </c>
      <c r="I30" s="38">
        <v>3</v>
      </c>
      <c r="J30" s="64">
        <f t="shared" si="1"/>
        <v>7</v>
      </c>
      <c r="K30" s="176">
        <f>SUM(F30:F35,J30:J35)</f>
        <v>1851</v>
      </c>
    </row>
    <row r="31" spans="1:11" x14ac:dyDescent="0.25">
      <c r="A31" s="175"/>
      <c r="B31" s="84" t="s">
        <v>38</v>
      </c>
      <c r="C31" s="70">
        <v>1089</v>
      </c>
      <c r="D31" s="124"/>
      <c r="E31" s="129"/>
      <c r="F31" s="66">
        <f t="shared" si="0"/>
        <v>1089</v>
      </c>
      <c r="G31" s="70">
        <v>12</v>
      </c>
      <c r="H31" s="44"/>
      <c r="I31" s="45"/>
      <c r="J31" s="66">
        <f t="shared" si="1"/>
        <v>12</v>
      </c>
      <c r="K31" s="177"/>
    </row>
    <row r="32" spans="1:11" x14ac:dyDescent="0.25">
      <c r="A32" s="181"/>
      <c r="B32" s="85" t="s">
        <v>39</v>
      </c>
      <c r="C32" s="101"/>
      <c r="D32" s="130">
        <v>7</v>
      </c>
      <c r="E32" s="131"/>
      <c r="F32" s="71">
        <f t="shared" si="0"/>
        <v>7</v>
      </c>
      <c r="G32" s="158"/>
      <c r="H32" s="47">
        <v>4</v>
      </c>
      <c r="I32" s="48"/>
      <c r="J32" s="71">
        <f t="shared" ref="J32:J37" si="4">SUM(G32:I32)</f>
        <v>4</v>
      </c>
      <c r="K32" s="182"/>
    </row>
    <row r="33" spans="1:11" x14ac:dyDescent="0.25">
      <c r="A33" s="181"/>
      <c r="B33" s="85" t="s">
        <v>40</v>
      </c>
      <c r="C33" s="101"/>
      <c r="D33" s="130">
        <v>186</v>
      </c>
      <c r="E33" s="131">
        <v>45</v>
      </c>
      <c r="F33" s="71">
        <f t="shared" si="0"/>
        <v>231</v>
      </c>
      <c r="G33" s="158"/>
      <c r="H33" s="47">
        <v>6</v>
      </c>
      <c r="I33" s="48">
        <v>6</v>
      </c>
      <c r="J33" s="71">
        <f t="shared" si="4"/>
        <v>12</v>
      </c>
      <c r="K33" s="182"/>
    </row>
    <row r="34" spans="1:11" x14ac:dyDescent="0.25">
      <c r="A34" s="181"/>
      <c r="B34" s="86" t="s">
        <v>41</v>
      </c>
      <c r="C34" s="101"/>
      <c r="D34" s="130">
        <v>151</v>
      </c>
      <c r="E34" s="131"/>
      <c r="F34" s="71">
        <f t="shared" si="0"/>
        <v>151</v>
      </c>
      <c r="G34" s="158"/>
      <c r="H34" s="47">
        <v>4</v>
      </c>
      <c r="I34" s="48"/>
      <c r="J34" s="71">
        <f t="shared" si="4"/>
        <v>4</v>
      </c>
      <c r="K34" s="182"/>
    </row>
    <row r="35" spans="1:11" ht="15.75" thickBot="1" x14ac:dyDescent="0.3">
      <c r="A35" s="178"/>
      <c r="B35" s="87" t="s">
        <v>42</v>
      </c>
      <c r="C35" s="33"/>
      <c r="D35" s="127"/>
      <c r="E35" s="128">
        <v>86</v>
      </c>
      <c r="F35" s="68">
        <f t="shared" si="0"/>
        <v>86</v>
      </c>
      <c r="G35" s="72"/>
      <c r="H35" s="34"/>
      <c r="I35" s="73"/>
      <c r="J35" s="68">
        <f t="shared" si="4"/>
        <v>0</v>
      </c>
      <c r="K35" s="180"/>
    </row>
    <row r="36" spans="1:11" ht="15.75" thickBot="1" x14ac:dyDescent="0.3">
      <c r="A36" s="9" t="s">
        <v>23</v>
      </c>
      <c r="B36" s="10" t="s">
        <v>24</v>
      </c>
      <c r="C36" s="40">
        <v>85</v>
      </c>
      <c r="D36" s="132"/>
      <c r="E36" s="133"/>
      <c r="F36" s="69">
        <f>SUM(C36:E36)</f>
        <v>85</v>
      </c>
      <c r="G36" s="40">
        <v>1</v>
      </c>
      <c r="H36" s="41"/>
      <c r="I36" s="42"/>
      <c r="J36" s="69">
        <f t="shared" si="4"/>
        <v>1</v>
      </c>
      <c r="K36" s="63">
        <f>SUM(F36,J36)</f>
        <v>86</v>
      </c>
    </row>
    <row r="37" spans="1:11" x14ac:dyDescent="0.25">
      <c r="A37" s="171" t="s">
        <v>50</v>
      </c>
      <c r="B37" s="6" t="s">
        <v>54</v>
      </c>
      <c r="C37" s="70"/>
      <c r="D37" s="124">
        <v>178</v>
      </c>
      <c r="E37" s="129">
        <v>30</v>
      </c>
      <c r="F37" s="66">
        <f>SUM(C37:E37)</f>
        <v>208</v>
      </c>
      <c r="G37" s="157"/>
      <c r="H37" s="44">
        <v>7</v>
      </c>
      <c r="I37" s="45">
        <v>1</v>
      </c>
      <c r="J37" s="66">
        <f t="shared" si="4"/>
        <v>8</v>
      </c>
      <c r="K37" s="166">
        <f>SUM(F37:F45,J37:J45)</f>
        <v>1140</v>
      </c>
    </row>
    <row r="38" spans="1:11" x14ac:dyDescent="0.25">
      <c r="A38" s="172"/>
      <c r="B38" s="13" t="s">
        <v>108</v>
      </c>
      <c r="C38" s="102"/>
      <c r="D38" s="138"/>
      <c r="E38" s="139">
        <v>27</v>
      </c>
      <c r="F38" s="66">
        <f t="shared" si="0"/>
        <v>27</v>
      </c>
      <c r="G38" s="159"/>
      <c r="H38" s="74"/>
      <c r="I38" s="75"/>
      <c r="J38" s="66">
        <f t="shared" si="1"/>
        <v>0</v>
      </c>
      <c r="K38" s="167"/>
    </row>
    <row r="39" spans="1:11" x14ac:dyDescent="0.25">
      <c r="A39" s="172"/>
      <c r="B39" s="13" t="s">
        <v>51</v>
      </c>
      <c r="C39" s="102"/>
      <c r="D39" s="138">
        <v>237</v>
      </c>
      <c r="E39" s="139"/>
      <c r="F39" s="66">
        <f t="shared" si="0"/>
        <v>237</v>
      </c>
      <c r="G39" s="159"/>
      <c r="H39" s="74">
        <v>10</v>
      </c>
      <c r="I39" s="75"/>
      <c r="J39" s="66">
        <f t="shared" si="1"/>
        <v>10</v>
      </c>
      <c r="K39" s="167"/>
    </row>
    <row r="40" spans="1:11" x14ac:dyDescent="0.25">
      <c r="A40" s="172"/>
      <c r="B40" s="6" t="s">
        <v>52</v>
      </c>
      <c r="C40" s="70"/>
      <c r="D40" s="124"/>
      <c r="E40" s="129">
        <v>64</v>
      </c>
      <c r="F40" s="66">
        <f t="shared" si="0"/>
        <v>64</v>
      </c>
      <c r="G40" s="157"/>
      <c r="H40" s="44"/>
      <c r="I40" s="45">
        <v>1</v>
      </c>
      <c r="J40" s="66">
        <f t="shared" si="1"/>
        <v>1</v>
      </c>
      <c r="K40" s="167"/>
    </row>
    <row r="41" spans="1:11" x14ac:dyDescent="0.25">
      <c r="A41" s="172"/>
      <c r="B41" s="6" t="s">
        <v>55</v>
      </c>
      <c r="C41" s="70"/>
      <c r="D41" s="124">
        <v>73</v>
      </c>
      <c r="E41" s="129"/>
      <c r="F41" s="66">
        <f t="shared" si="0"/>
        <v>73</v>
      </c>
      <c r="G41" s="157"/>
      <c r="H41" s="44">
        <v>1</v>
      </c>
      <c r="I41" s="45"/>
      <c r="J41" s="66">
        <f t="shared" si="1"/>
        <v>1</v>
      </c>
      <c r="K41" s="167"/>
    </row>
    <row r="42" spans="1:11" x14ac:dyDescent="0.25">
      <c r="A42" s="172"/>
      <c r="B42" s="6" t="s">
        <v>53</v>
      </c>
      <c r="C42" s="70"/>
      <c r="D42" s="124">
        <v>91</v>
      </c>
      <c r="E42" s="129">
        <v>32</v>
      </c>
      <c r="F42" s="66">
        <f>SUM(C42:E42)</f>
        <v>123</v>
      </c>
      <c r="G42" s="157"/>
      <c r="H42" s="44">
        <v>2</v>
      </c>
      <c r="I42" s="45">
        <v>1</v>
      </c>
      <c r="J42" s="66">
        <f>SUM(G42:I42)</f>
        <v>3</v>
      </c>
      <c r="K42" s="167"/>
    </row>
    <row r="43" spans="1:11" x14ac:dyDescent="0.25">
      <c r="A43" s="172"/>
      <c r="B43" s="6" t="s">
        <v>56</v>
      </c>
      <c r="C43" s="70"/>
      <c r="D43" s="124">
        <v>70</v>
      </c>
      <c r="E43" s="129"/>
      <c r="F43" s="66">
        <f t="shared" si="0"/>
        <v>70</v>
      </c>
      <c r="G43" s="157"/>
      <c r="H43" s="44">
        <v>2</v>
      </c>
      <c r="I43" s="45"/>
      <c r="J43" s="66">
        <f t="shared" si="1"/>
        <v>2</v>
      </c>
      <c r="K43" s="167"/>
    </row>
    <row r="44" spans="1:11" x14ac:dyDescent="0.25">
      <c r="A44" s="172"/>
      <c r="B44" s="8" t="s">
        <v>57</v>
      </c>
      <c r="C44" s="46"/>
      <c r="D44" s="130">
        <v>150</v>
      </c>
      <c r="E44" s="131">
        <v>37</v>
      </c>
      <c r="F44" s="71">
        <f t="shared" si="0"/>
        <v>187</v>
      </c>
      <c r="G44" s="158"/>
      <c r="H44" s="47">
        <v>1</v>
      </c>
      <c r="I44" s="48">
        <v>1</v>
      </c>
      <c r="J44" s="71">
        <f t="shared" si="1"/>
        <v>2</v>
      </c>
      <c r="K44" s="167"/>
    </row>
    <row r="45" spans="1:11" ht="15.75" thickBot="1" x14ac:dyDescent="0.3">
      <c r="A45" s="173"/>
      <c r="B45" s="5" t="s">
        <v>58</v>
      </c>
      <c r="C45" s="33"/>
      <c r="D45" s="127">
        <v>119</v>
      </c>
      <c r="E45" s="128"/>
      <c r="F45" s="67">
        <f t="shared" si="0"/>
        <v>119</v>
      </c>
      <c r="G45" s="155"/>
      <c r="H45" s="34">
        <v>5</v>
      </c>
      <c r="I45" s="35"/>
      <c r="J45" s="67">
        <f t="shared" si="1"/>
        <v>5</v>
      </c>
      <c r="K45" s="168"/>
    </row>
    <row r="46" spans="1:11" ht="15.75" thickBot="1" x14ac:dyDescent="0.3">
      <c r="A46" s="118" t="s">
        <v>59</v>
      </c>
      <c r="B46" s="10" t="s">
        <v>60</v>
      </c>
      <c r="C46" s="40"/>
      <c r="D46" s="132">
        <v>107</v>
      </c>
      <c r="E46" s="133">
        <v>38</v>
      </c>
      <c r="F46" s="69">
        <f t="shared" si="0"/>
        <v>145</v>
      </c>
      <c r="G46" s="161"/>
      <c r="H46" s="41">
        <v>2</v>
      </c>
      <c r="I46" s="42"/>
      <c r="J46" s="69">
        <f>SUM(G46:I46)</f>
        <v>2</v>
      </c>
      <c r="K46" s="63">
        <f>SUM(F46:F46,J46:J46)</f>
        <v>147</v>
      </c>
    </row>
    <row r="47" spans="1:11" x14ac:dyDescent="0.25">
      <c r="A47" s="183" t="s">
        <v>61</v>
      </c>
      <c r="B47" s="4" t="s">
        <v>98</v>
      </c>
      <c r="C47" s="57"/>
      <c r="D47" s="125">
        <v>60</v>
      </c>
      <c r="E47" s="142"/>
      <c r="F47" s="66">
        <f t="shared" si="0"/>
        <v>60</v>
      </c>
      <c r="G47" s="162"/>
      <c r="H47" s="37"/>
      <c r="I47" s="106"/>
      <c r="J47" s="66">
        <f t="shared" si="1"/>
        <v>0</v>
      </c>
      <c r="K47" s="166">
        <f>SUM(F47:F51,J47:J51)</f>
        <v>735</v>
      </c>
    </row>
    <row r="48" spans="1:11" x14ac:dyDescent="0.25">
      <c r="A48" s="184"/>
      <c r="B48" s="13" t="s">
        <v>62</v>
      </c>
      <c r="C48" s="119"/>
      <c r="D48" s="138">
        <v>299</v>
      </c>
      <c r="E48" s="143">
        <v>83</v>
      </c>
      <c r="F48" s="66">
        <f t="shared" si="0"/>
        <v>382</v>
      </c>
      <c r="G48" s="163"/>
      <c r="H48" s="74">
        <v>9</v>
      </c>
      <c r="I48" s="120">
        <v>4</v>
      </c>
      <c r="J48" s="66">
        <f t="shared" si="1"/>
        <v>13</v>
      </c>
      <c r="K48" s="167"/>
    </row>
    <row r="49" spans="1:11" x14ac:dyDescent="0.25">
      <c r="A49" s="184"/>
      <c r="B49" s="8" t="s">
        <v>63</v>
      </c>
      <c r="C49" s="121">
        <v>194</v>
      </c>
      <c r="D49" s="124"/>
      <c r="E49" s="144"/>
      <c r="F49" s="66">
        <f t="shared" si="0"/>
        <v>194</v>
      </c>
      <c r="G49" s="121">
        <v>11</v>
      </c>
      <c r="H49" s="44"/>
      <c r="I49" s="122"/>
      <c r="J49" s="66">
        <f t="shared" si="1"/>
        <v>11</v>
      </c>
      <c r="K49" s="167"/>
    </row>
    <row r="50" spans="1:11" x14ac:dyDescent="0.25">
      <c r="A50" s="184"/>
      <c r="B50" s="153" t="s">
        <v>110</v>
      </c>
      <c r="C50" s="121"/>
      <c r="D50" s="124"/>
      <c r="E50" s="144">
        <v>54</v>
      </c>
      <c r="F50" s="71">
        <f t="shared" si="0"/>
        <v>54</v>
      </c>
      <c r="G50" s="164"/>
      <c r="H50" s="44"/>
      <c r="I50" s="122">
        <v>17</v>
      </c>
      <c r="J50" s="71">
        <f t="shared" si="1"/>
        <v>17</v>
      </c>
      <c r="K50" s="167"/>
    </row>
    <row r="51" spans="1:11" ht="15.75" thickBot="1" x14ac:dyDescent="0.3">
      <c r="A51" s="185"/>
      <c r="B51" s="154" t="s">
        <v>111</v>
      </c>
      <c r="C51" s="150"/>
      <c r="D51" s="140"/>
      <c r="E51" s="151"/>
      <c r="F51" s="71">
        <f t="shared" si="0"/>
        <v>0</v>
      </c>
      <c r="G51" s="165"/>
      <c r="H51" s="103"/>
      <c r="I51" s="152">
        <v>4</v>
      </c>
      <c r="J51" s="71">
        <f t="shared" si="1"/>
        <v>4</v>
      </c>
      <c r="K51" s="168"/>
    </row>
    <row r="52" spans="1:11" ht="15.75" thickBot="1" x14ac:dyDescent="0.3">
      <c r="A52" s="169" t="s">
        <v>64</v>
      </c>
      <c r="B52" s="170"/>
      <c r="C52" s="97">
        <f>SUM(C3:C51)</f>
        <v>2470</v>
      </c>
      <c r="D52" s="97">
        <f t="shared" ref="D52:E52" si="5">SUM(D3:D51)</f>
        <v>3991</v>
      </c>
      <c r="E52" s="97">
        <f t="shared" si="5"/>
        <v>1070</v>
      </c>
      <c r="F52" s="69">
        <f>SUM(F3:F51)</f>
        <v>7531</v>
      </c>
      <c r="G52" s="77">
        <f>SUM(G3:G51)</f>
        <v>62</v>
      </c>
      <c r="H52" s="77">
        <f>SUM(H3:H51)</f>
        <v>105</v>
      </c>
      <c r="I52" s="77">
        <f>SUM(I3:I51)</f>
        <v>45</v>
      </c>
      <c r="J52" s="69">
        <f>SUM(J3:J51)</f>
        <v>212</v>
      </c>
      <c r="K52" s="78">
        <f>SUM(F52,J52)</f>
        <v>7743</v>
      </c>
    </row>
  </sheetData>
  <mergeCells count="28">
    <mergeCell ref="A8:A9"/>
    <mergeCell ref="K8:K9"/>
    <mergeCell ref="A14:A19"/>
    <mergeCell ref="K14:K19"/>
    <mergeCell ref="A1:A2"/>
    <mergeCell ref="B1:B2"/>
    <mergeCell ref="C1:E1"/>
    <mergeCell ref="F1:F2"/>
    <mergeCell ref="G1:I1"/>
    <mergeCell ref="J1:J2"/>
    <mergeCell ref="K1:K2"/>
    <mergeCell ref="A3:A4"/>
    <mergeCell ref="K3:K4"/>
    <mergeCell ref="A5:A7"/>
    <mergeCell ref="K5:K7"/>
    <mergeCell ref="K47:K51"/>
    <mergeCell ref="A52:B52"/>
    <mergeCell ref="A20:A26"/>
    <mergeCell ref="K20:K26"/>
    <mergeCell ref="A10:A13"/>
    <mergeCell ref="K10:K13"/>
    <mergeCell ref="A27:A29"/>
    <mergeCell ref="K27:K29"/>
    <mergeCell ref="A30:A35"/>
    <mergeCell ref="K30:K35"/>
    <mergeCell ref="A37:A45"/>
    <mergeCell ref="K37:K45"/>
    <mergeCell ref="A47:A51"/>
  </mergeCells>
  <pageMargins left="0.7" right="0.7" top="0.75" bottom="0.75" header="0.3" footer="0.3"/>
  <pageSetup paperSize="9" scale="77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tabSelected="1" zoomScale="115" zoomScaleNormal="115" workbookViewId="0">
      <selection activeCell="B20" sqref="B20"/>
    </sheetView>
  </sheetViews>
  <sheetFormatPr defaultRowHeight="15" x14ac:dyDescent="0.25"/>
  <cols>
    <col min="1" max="1" width="8" customWidth="1"/>
    <col min="2" max="2" width="29.28515625" bestFit="1" customWidth="1"/>
    <col min="3" max="5" width="8" customWidth="1"/>
    <col min="6" max="6" width="9.5703125" customWidth="1"/>
    <col min="7" max="9" width="8" customWidth="1"/>
    <col min="10" max="10" width="8.85546875" customWidth="1"/>
    <col min="11" max="11" width="9.140625" customWidth="1"/>
  </cols>
  <sheetData>
    <row r="1" spans="1:11" ht="22.5" customHeight="1" thickBot="1" x14ac:dyDescent="0.3">
      <c r="A1" s="206" t="s">
        <v>0</v>
      </c>
      <c r="B1" s="208" t="s">
        <v>1</v>
      </c>
      <c r="C1" s="210" t="s">
        <v>2</v>
      </c>
      <c r="D1" s="211"/>
      <c r="E1" s="211"/>
      <c r="F1" s="193" t="s">
        <v>3</v>
      </c>
      <c r="G1" s="211" t="s">
        <v>4</v>
      </c>
      <c r="H1" s="211"/>
      <c r="I1" s="211"/>
      <c r="J1" s="193" t="s">
        <v>5</v>
      </c>
      <c r="K1" s="212" t="s">
        <v>6</v>
      </c>
    </row>
    <row r="2" spans="1:11" ht="22.5" customHeight="1" thickBot="1" x14ac:dyDescent="0.3">
      <c r="A2" s="207"/>
      <c r="B2" s="209"/>
      <c r="C2" s="23" t="s">
        <v>7</v>
      </c>
      <c r="D2" s="1" t="s">
        <v>8</v>
      </c>
      <c r="E2" s="3" t="s">
        <v>9</v>
      </c>
      <c r="F2" s="194"/>
      <c r="G2" s="24" t="s">
        <v>7</v>
      </c>
      <c r="H2" s="2" t="s">
        <v>8</v>
      </c>
      <c r="I2" s="3" t="s">
        <v>9</v>
      </c>
      <c r="J2" s="194"/>
      <c r="K2" s="213"/>
    </row>
    <row r="3" spans="1:11" ht="15.75" thickBot="1" x14ac:dyDescent="0.3">
      <c r="A3" s="27" t="s">
        <v>65</v>
      </c>
      <c r="B3" s="5" t="s">
        <v>15</v>
      </c>
      <c r="C3" s="55">
        <v>402</v>
      </c>
      <c r="D3" s="56"/>
      <c r="E3" s="35"/>
      <c r="F3" s="50">
        <f t="shared" ref="F3:F20" si="0">SUM(C3:E3)</f>
        <v>402</v>
      </c>
      <c r="G3" s="33">
        <v>1</v>
      </c>
      <c r="H3" s="34"/>
      <c r="I3" s="35"/>
      <c r="J3" s="50">
        <f t="shared" ref="J3:J20" si="1">SUM(G3:I3)</f>
        <v>1</v>
      </c>
      <c r="K3" s="51">
        <f>SUM(J3,F3)</f>
        <v>403</v>
      </c>
    </row>
    <row r="4" spans="1:11" x14ac:dyDescent="0.25">
      <c r="A4" s="171" t="s">
        <v>16</v>
      </c>
      <c r="B4" s="25" t="s">
        <v>19</v>
      </c>
      <c r="C4" s="57"/>
      <c r="D4" s="37">
        <v>103</v>
      </c>
      <c r="E4" s="38">
        <v>70</v>
      </c>
      <c r="F4" s="50">
        <f t="shared" si="0"/>
        <v>173</v>
      </c>
      <c r="G4" s="36"/>
      <c r="H4" s="37">
        <v>6</v>
      </c>
      <c r="I4" s="38">
        <v>1</v>
      </c>
      <c r="J4" s="50">
        <f t="shared" si="1"/>
        <v>7</v>
      </c>
      <c r="K4" s="214">
        <f>SUM(F4:F5,J4:J5)</f>
        <v>238</v>
      </c>
    </row>
    <row r="5" spans="1:11" ht="15.75" thickBot="1" x14ac:dyDescent="0.3">
      <c r="A5" s="173"/>
      <c r="B5" s="5" t="s">
        <v>21</v>
      </c>
      <c r="C5" s="55"/>
      <c r="D5" s="34">
        <v>51</v>
      </c>
      <c r="E5" s="35">
        <v>7</v>
      </c>
      <c r="F5" s="93">
        <f t="shared" si="0"/>
        <v>58</v>
      </c>
      <c r="G5" s="39"/>
      <c r="H5" s="34"/>
      <c r="I5" s="35"/>
      <c r="J5" s="93">
        <f t="shared" si="1"/>
        <v>0</v>
      </c>
      <c r="K5" s="201"/>
    </row>
    <row r="6" spans="1:11" ht="15.75" thickBot="1" x14ac:dyDescent="0.3">
      <c r="A6" s="9" t="s">
        <v>23</v>
      </c>
      <c r="B6" s="10" t="s">
        <v>24</v>
      </c>
      <c r="C6" s="23">
        <v>78</v>
      </c>
      <c r="D6" s="58"/>
      <c r="E6" s="42"/>
      <c r="F6" s="93">
        <f t="shared" si="0"/>
        <v>78</v>
      </c>
      <c r="G6" s="40">
        <v>3</v>
      </c>
      <c r="H6" s="41"/>
      <c r="I6" s="42"/>
      <c r="J6" s="50">
        <f t="shared" si="1"/>
        <v>3</v>
      </c>
      <c r="K6" s="52">
        <f>SUM(F6,J6)</f>
        <v>81</v>
      </c>
    </row>
    <row r="7" spans="1:11" ht="15.75" thickBot="1" x14ac:dyDescent="0.3">
      <c r="A7" s="9" t="s">
        <v>25</v>
      </c>
      <c r="B7" s="10" t="s">
        <v>26</v>
      </c>
      <c r="C7" s="23">
        <v>153</v>
      </c>
      <c r="D7" s="58"/>
      <c r="E7" s="42"/>
      <c r="F7" s="50">
        <f t="shared" si="0"/>
        <v>153</v>
      </c>
      <c r="G7" s="40">
        <v>1</v>
      </c>
      <c r="H7" s="41"/>
      <c r="I7" s="42"/>
      <c r="J7" s="50">
        <f t="shared" si="1"/>
        <v>1</v>
      </c>
      <c r="K7" s="52">
        <f>SUM(F7,J7)</f>
        <v>154</v>
      </c>
    </row>
    <row r="8" spans="1:11" x14ac:dyDescent="0.25">
      <c r="A8" s="172" t="s">
        <v>27</v>
      </c>
      <c r="B8" s="12" t="s">
        <v>30</v>
      </c>
      <c r="C8" s="59"/>
      <c r="D8" s="44">
        <v>97</v>
      </c>
      <c r="E8" s="45"/>
      <c r="F8" s="50">
        <f t="shared" si="0"/>
        <v>97</v>
      </c>
      <c r="G8" s="43"/>
      <c r="H8" s="44"/>
      <c r="I8" s="45"/>
      <c r="J8" s="50">
        <f t="shared" si="1"/>
        <v>0</v>
      </c>
      <c r="K8" s="199">
        <f>SUM(J8:J9,F8:F9)</f>
        <v>177</v>
      </c>
    </row>
    <row r="9" spans="1:11" ht="15.75" thickBot="1" x14ac:dyDescent="0.3">
      <c r="A9" s="173"/>
      <c r="B9" s="5" t="s">
        <v>31</v>
      </c>
      <c r="C9" s="55"/>
      <c r="D9" s="34">
        <v>79</v>
      </c>
      <c r="E9" s="35"/>
      <c r="F9" s="93">
        <f t="shared" si="0"/>
        <v>79</v>
      </c>
      <c r="G9" s="39"/>
      <c r="H9" s="34">
        <v>1</v>
      </c>
      <c r="I9" s="35"/>
      <c r="J9" s="93">
        <f t="shared" si="1"/>
        <v>1</v>
      </c>
      <c r="K9" s="201"/>
    </row>
    <row r="10" spans="1:11" x14ac:dyDescent="0.25">
      <c r="A10" s="171" t="s">
        <v>32</v>
      </c>
      <c r="B10" s="26" t="s">
        <v>33</v>
      </c>
      <c r="C10" s="60"/>
      <c r="D10" s="37">
        <v>21</v>
      </c>
      <c r="E10" s="38">
        <v>2</v>
      </c>
      <c r="F10" s="50">
        <f t="shared" si="0"/>
        <v>23</v>
      </c>
      <c r="G10" s="36"/>
      <c r="H10" s="37">
        <v>1</v>
      </c>
      <c r="I10" s="38"/>
      <c r="J10" s="50">
        <f t="shared" si="1"/>
        <v>1</v>
      </c>
      <c r="K10" s="199">
        <f>SUM(J10:J12,F10:F12)</f>
        <v>151</v>
      </c>
    </row>
    <row r="11" spans="1:11" ht="22.5" x14ac:dyDescent="0.25">
      <c r="A11" s="172"/>
      <c r="B11" s="7" t="s">
        <v>34</v>
      </c>
      <c r="C11" s="95">
        <v>127</v>
      </c>
      <c r="D11" s="80"/>
      <c r="E11" s="81"/>
      <c r="F11" s="96">
        <f t="shared" si="0"/>
        <v>127</v>
      </c>
      <c r="G11" s="82"/>
      <c r="H11" s="80"/>
      <c r="I11" s="81"/>
      <c r="J11" s="96">
        <f t="shared" si="1"/>
        <v>0</v>
      </c>
      <c r="K11" s="200"/>
    </row>
    <row r="12" spans="1:11" ht="15.75" thickBot="1" x14ac:dyDescent="0.3">
      <c r="A12" s="173"/>
      <c r="B12" s="5" t="s">
        <v>35</v>
      </c>
      <c r="C12" s="55"/>
      <c r="D12" s="34"/>
      <c r="E12" s="35"/>
      <c r="F12" s="93">
        <f t="shared" si="0"/>
        <v>0</v>
      </c>
      <c r="G12" s="39"/>
      <c r="H12" s="34"/>
      <c r="I12" s="35"/>
      <c r="J12" s="93">
        <f t="shared" si="1"/>
        <v>0</v>
      </c>
      <c r="K12" s="201"/>
    </row>
    <row r="13" spans="1:11" x14ac:dyDescent="0.25">
      <c r="A13" s="171" t="s">
        <v>36</v>
      </c>
      <c r="B13" s="25" t="s">
        <v>37</v>
      </c>
      <c r="C13" s="57"/>
      <c r="D13" s="37">
        <v>119</v>
      </c>
      <c r="E13" s="38">
        <v>65</v>
      </c>
      <c r="F13" s="50">
        <f t="shared" si="0"/>
        <v>184</v>
      </c>
      <c r="G13" s="36"/>
      <c r="H13" s="37">
        <v>1</v>
      </c>
      <c r="I13" s="38"/>
      <c r="J13" s="50">
        <f t="shared" si="1"/>
        <v>1</v>
      </c>
      <c r="K13" s="202">
        <f>SUM(J13:J14,F13:F14)</f>
        <v>625</v>
      </c>
    </row>
    <row r="14" spans="1:11" ht="15.75" thickBot="1" x14ac:dyDescent="0.3">
      <c r="A14" s="172"/>
      <c r="B14" s="8" t="s">
        <v>38</v>
      </c>
      <c r="C14" s="61">
        <v>436</v>
      </c>
      <c r="D14" s="62"/>
      <c r="E14" s="48"/>
      <c r="F14" s="93">
        <f t="shared" si="0"/>
        <v>436</v>
      </c>
      <c r="G14" s="46">
        <v>4</v>
      </c>
      <c r="H14" s="47"/>
      <c r="I14" s="48"/>
      <c r="J14" s="93">
        <f t="shared" si="1"/>
        <v>4</v>
      </c>
      <c r="K14" s="200"/>
    </row>
    <row r="15" spans="1:11" x14ac:dyDescent="0.25">
      <c r="A15" s="171" t="s">
        <v>50</v>
      </c>
      <c r="B15" s="4" t="s">
        <v>51</v>
      </c>
      <c r="C15" s="57"/>
      <c r="D15" s="37">
        <v>133</v>
      </c>
      <c r="E15" s="38"/>
      <c r="F15" s="50">
        <f t="shared" si="0"/>
        <v>133</v>
      </c>
      <c r="G15" s="36"/>
      <c r="H15" s="37">
        <v>3</v>
      </c>
      <c r="I15" s="38"/>
      <c r="J15" s="50">
        <f t="shared" si="1"/>
        <v>3</v>
      </c>
      <c r="K15" s="203">
        <f>SUM(J15:J17,F15:F17)</f>
        <v>284</v>
      </c>
    </row>
    <row r="16" spans="1:11" x14ac:dyDescent="0.25">
      <c r="A16" s="172"/>
      <c r="B16" s="104" t="s">
        <v>52</v>
      </c>
      <c r="C16" s="105"/>
      <c r="D16" s="80"/>
      <c r="E16" s="81">
        <v>37</v>
      </c>
      <c r="F16" s="96">
        <f t="shared" si="0"/>
        <v>37</v>
      </c>
      <c r="G16" s="82"/>
      <c r="H16" s="80"/>
      <c r="I16" s="81"/>
      <c r="J16" s="96">
        <f t="shared" si="1"/>
        <v>0</v>
      </c>
      <c r="K16" s="204"/>
    </row>
    <row r="17" spans="1:11" ht="15.75" thickBot="1" x14ac:dyDescent="0.3">
      <c r="A17" s="173"/>
      <c r="B17" s="5" t="s">
        <v>54</v>
      </c>
      <c r="C17" s="55"/>
      <c r="D17" s="34">
        <v>84</v>
      </c>
      <c r="E17" s="35">
        <v>27</v>
      </c>
      <c r="F17" s="93">
        <f t="shared" si="0"/>
        <v>111</v>
      </c>
      <c r="G17" s="39"/>
      <c r="H17" s="34"/>
      <c r="I17" s="35"/>
      <c r="J17" s="93">
        <f t="shared" si="1"/>
        <v>0</v>
      </c>
      <c r="K17" s="205"/>
    </row>
    <row r="18" spans="1:11" ht="15.75" thickBot="1" x14ac:dyDescent="0.3">
      <c r="A18" s="9" t="s">
        <v>59</v>
      </c>
      <c r="B18" s="10" t="s">
        <v>60</v>
      </c>
      <c r="C18" s="23"/>
      <c r="D18" s="41">
        <v>32</v>
      </c>
      <c r="E18" s="42">
        <v>34</v>
      </c>
      <c r="F18" s="92">
        <f>SUM(C18:E18)</f>
        <v>66</v>
      </c>
      <c r="G18" s="49"/>
      <c r="H18" s="41"/>
      <c r="I18" s="42"/>
      <c r="J18" s="92">
        <f t="shared" si="1"/>
        <v>0</v>
      </c>
      <c r="K18" s="52">
        <f>SUM(F18,J18)</f>
        <v>66</v>
      </c>
    </row>
    <row r="19" spans="1:11" x14ac:dyDescent="0.25">
      <c r="A19" s="171" t="s">
        <v>61</v>
      </c>
      <c r="B19" s="4" t="s">
        <v>110</v>
      </c>
      <c r="C19" s="57"/>
      <c r="D19" s="37"/>
      <c r="E19" s="38"/>
      <c r="F19" s="50">
        <f>SUM(C19:E19)</f>
        <v>0</v>
      </c>
      <c r="G19" s="36"/>
      <c r="H19" s="37"/>
      <c r="I19" s="106"/>
      <c r="J19" s="50">
        <f t="shared" si="1"/>
        <v>0</v>
      </c>
      <c r="K19" s="203">
        <f>SUM(F19:F20,J19:J20)</f>
        <v>147</v>
      </c>
    </row>
    <row r="20" spans="1:11" ht="15.75" thickBot="1" x14ac:dyDescent="0.3">
      <c r="A20" s="172"/>
      <c r="B20" s="104" t="s">
        <v>63</v>
      </c>
      <c r="C20" s="105">
        <v>144</v>
      </c>
      <c r="D20" s="80"/>
      <c r="E20" s="81"/>
      <c r="F20" s="96">
        <f t="shared" si="0"/>
        <v>144</v>
      </c>
      <c r="G20" s="82">
        <v>3</v>
      </c>
      <c r="H20" s="80"/>
      <c r="I20" s="81"/>
      <c r="J20" s="96">
        <f t="shared" si="1"/>
        <v>3</v>
      </c>
      <c r="K20" s="205"/>
    </row>
    <row r="21" spans="1:11" ht="15.75" thickBot="1" x14ac:dyDescent="0.3">
      <c r="A21" s="197" t="s">
        <v>64</v>
      </c>
      <c r="B21" s="198"/>
      <c r="C21" s="107">
        <f t="shared" ref="C21:J21" si="2">SUM(C3:C20)</f>
        <v>1340</v>
      </c>
      <c r="D21" s="107">
        <f t="shared" si="2"/>
        <v>719</v>
      </c>
      <c r="E21" s="107">
        <f t="shared" si="2"/>
        <v>242</v>
      </c>
      <c r="F21" s="54">
        <f t="shared" si="2"/>
        <v>2301</v>
      </c>
      <c r="G21" s="107">
        <f t="shared" si="2"/>
        <v>12</v>
      </c>
      <c r="H21" s="107">
        <f t="shared" si="2"/>
        <v>12</v>
      </c>
      <c r="I21" s="107">
        <f t="shared" si="2"/>
        <v>1</v>
      </c>
      <c r="J21" s="108">
        <f t="shared" si="2"/>
        <v>25</v>
      </c>
      <c r="K21" s="53">
        <f>SUM(F21,J21)</f>
        <v>2326</v>
      </c>
    </row>
  </sheetData>
  <mergeCells count="20">
    <mergeCell ref="A8:A9"/>
    <mergeCell ref="K8:K9"/>
    <mergeCell ref="A1:A2"/>
    <mergeCell ref="B1:B2"/>
    <mergeCell ref="C1:E1"/>
    <mergeCell ref="F1:F2"/>
    <mergeCell ref="G1:I1"/>
    <mergeCell ref="J1:J2"/>
    <mergeCell ref="K1:K2"/>
    <mergeCell ref="A4:A5"/>
    <mergeCell ref="K4:K5"/>
    <mergeCell ref="A21:B21"/>
    <mergeCell ref="A10:A12"/>
    <mergeCell ref="K10:K12"/>
    <mergeCell ref="A13:A14"/>
    <mergeCell ref="K13:K14"/>
    <mergeCell ref="K15:K17"/>
    <mergeCell ref="A15:A17"/>
    <mergeCell ref="A19:A20"/>
    <mergeCell ref="K19:K20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topLeftCell="A17" zoomScaleNormal="100" workbookViewId="0">
      <selection activeCell="D29" sqref="D29"/>
    </sheetView>
  </sheetViews>
  <sheetFormatPr defaultRowHeight="15" x14ac:dyDescent="0.25"/>
  <cols>
    <col min="1" max="1" width="52.5703125" customWidth="1"/>
    <col min="2" max="2" width="9" bestFit="1" customWidth="1"/>
    <col min="3" max="3" width="12" customWidth="1"/>
    <col min="4" max="4" width="8.5703125" customWidth="1"/>
    <col min="5" max="5" width="7" bestFit="1" customWidth="1"/>
    <col min="6" max="6" width="12.5703125" bestFit="1" customWidth="1"/>
    <col min="7" max="7" width="9.28515625" bestFit="1" customWidth="1"/>
    <col min="8" max="8" width="11.42578125" customWidth="1"/>
  </cols>
  <sheetData>
    <row r="1" spans="1:8" x14ac:dyDescent="0.25">
      <c r="A1" s="109" t="s">
        <v>66</v>
      </c>
      <c r="B1" s="14"/>
      <c r="C1" s="14"/>
      <c r="D1" s="14"/>
    </row>
    <row r="2" spans="1:8" x14ac:dyDescent="0.25">
      <c r="A2" s="226" t="s">
        <v>67</v>
      </c>
      <c r="B2" s="228" t="s">
        <v>68</v>
      </c>
      <c r="C2" s="229"/>
      <c r="D2" s="230"/>
    </row>
    <row r="3" spans="1:8" x14ac:dyDescent="0.25">
      <c r="A3" s="227"/>
      <c r="B3" s="15" t="s">
        <v>2</v>
      </c>
      <c r="C3" s="15" t="s">
        <v>69</v>
      </c>
      <c r="D3" s="16" t="s">
        <v>70</v>
      </c>
    </row>
    <row r="4" spans="1:8" ht="16.5" customHeight="1" x14ac:dyDescent="0.25">
      <c r="A4" s="17" t="s">
        <v>71</v>
      </c>
      <c r="B4" s="19">
        <f>SUM(B5:B11)</f>
        <v>359</v>
      </c>
      <c r="C4" s="19">
        <f>SUM(C5:C11)</f>
        <v>7</v>
      </c>
      <c r="D4" s="32">
        <f>SUM(B4:C4)</f>
        <v>366</v>
      </c>
    </row>
    <row r="5" spans="1:8" ht="16.5" customHeight="1" x14ac:dyDescent="0.25">
      <c r="A5" s="29" t="s">
        <v>105</v>
      </c>
      <c r="B5" s="28">
        <v>15</v>
      </c>
      <c r="C5" s="18"/>
      <c r="D5" s="20">
        <f t="shared" ref="D5:D11" si="0">SUM(B5:C5)</f>
        <v>15</v>
      </c>
    </row>
    <row r="6" spans="1:8" ht="16.5" customHeight="1" x14ac:dyDescent="0.25">
      <c r="A6" s="29" t="s">
        <v>106</v>
      </c>
      <c r="B6" s="28">
        <v>48</v>
      </c>
      <c r="C6" s="18">
        <v>1</v>
      </c>
      <c r="D6" s="20">
        <f t="shared" si="0"/>
        <v>49</v>
      </c>
    </row>
    <row r="7" spans="1:8" ht="16.5" customHeight="1" x14ac:dyDescent="0.25">
      <c r="A7" s="31" t="s">
        <v>72</v>
      </c>
      <c r="B7" s="28">
        <v>2</v>
      </c>
      <c r="C7" s="18"/>
      <c r="D7" s="20">
        <f t="shared" si="0"/>
        <v>2</v>
      </c>
    </row>
    <row r="8" spans="1:8" ht="16.5" customHeight="1" x14ac:dyDescent="0.25">
      <c r="A8" s="29" t="s">
        <v>73</v>
      </c>
      <c r="B8" s="28">
        <v>158</v>
      </c>
      <c r="C8" s="18">
        <v>6</v>
      </c>
      <c r="D8" s="20">
        <f t="shared" si="0"/>
        <v>164</v>
      </c>
    </row>
    <row r="9" spans="1:8" ht="16.5" customHeight="1" x14ac:dyDescent="0.25">
      <c r="A9" s="30" t="s">
        <v>74</v>
      </c>
      <c r="B9" s="28">
        <v>38</v>
      </c>
      <c r="C9" s="18"/>
      <c r="D9" s="20">
        <f t="shared" si="0"/>
        <v>38</v>
      </c>
    </row>
    <row r="10" spans="1:8" ht="16.5" customHeight="1" x14ac:dyDescent="0.25">
      <c r="A10" s="123" t="s">
        <v>75</v>
      </c>
      <c r="B10" s="28">
        <v>30</v>
      </c>
      <c r="C10" s="18"/>
      <c r="D10" s="20">
        <f t="shared" si="0"/>
        <v>30</v>
      </c>
    </row>
    <row r="11" spans="1:8" ht="16.5" customHeight="1" x14ac:dyDescent="0.25">
      <c r="A11" s="123" t="s">
        <v>76</v>
      </c>
      <c r="B11" s="18">
        <v>68</v>
      </c>
      <c r="C11" s="18"/>
      <c r="D11" s="20">
        <f t="shared" si="0"/>
        <v>68</v>
      </c>
    </row>
    <row r="12" spans="1:8" ht="30.75" customHeight="1" x14ac:dyDescent="0.25"/>
    <row r="13" spans="1:8" x14ac:dyDescent="0.25">
      <c r="A13" s="109" t="s">
        <v>77</v>
      </c>
      <c r="C13" s="14"/>
      <c r="D13" s="14"/>
      <c r="E13" s="14"/>
      <c r="F13" s="14"/>
      <c r="G13" s="14"/>
    </row>
    <row r="14" spans="1:8" ht="15" customHeight="1" x14ac:dyDescent="0.25">
      <c r="A14" s="215" t="s">
        <v>78</v>
      </c>
      <c r="B14" s="220" t="s">
        <v>79</v>
      </c>
      <c r="C14" s="221"/>
      <c r="D14" s="221"/>
      <c r="E14" s="221"/>
      <c r="F14" s="221"/>
      <c r="G14" s="222"/>
      <c r="H14" s="223" t="s">
        <v>80</v>
      </c>
    </row>
    <row r="15" spans="1:8" x14ac:dyDescent="0.25">
      <c r="A15" s="216"/>
      <c r="B15" s="218" t="s">
        <v>81</v>
      </c>
      <c r="C15" s="218"/>
      <c r="D15" s="219" t="s">
        <v>70</v>
      </c>
      <c r="E15" s="218" t="s">
        <v>82</v>
      </c>
      <c r="F15" s="218"/>
      <c r="G15" s="219" t="s">
        <v>70</v>
      </c>
      <c r="H15" s="224"/>
    </row>
    <row r="16" spans="1:8" x14ac:dyDescent="0.25">
      <c r="A16" s="217"/>
      <c r="B16" s="21" t="s">
        <v>2</v>
      </c>
      <c r="C16" s="21" t="s">
        <v>69</v>
      </c>
      <c r="D16" s="219"/>
      <c r="E16" s="21" t="s">
        <v>2</v>
      </c>
      <c r="F16" s="21" t="s">
        <v>69</v>
      </c>
      <c r="G16" s="219"/>
      <c r="H16" s="225"/>
    </row>
    <row r="17" spans="1:8" x14ac:dyDescent="0.25">
      <c r="A17" s="22" t="s">
        <v>83</v>
      </c>
      <c r="B17" s="19">
        <f t="shared" ref="B17:G17" si="1">SUM(B18:B23)</f>
        <v>31</v>
      </c>
      <c r="C17" s="19">
        <f t="shared" si="1"/>
        <v>0</v>
      </c>
      <c r="D17" s="32">
        <f t="shared" si="1"/>
        <v>31</v>
      </c>
      <c r="E17" s="19">
        <f t="shared" si="1"/>
        <v>5</v>
      </c>
      <c r="F17" s="19">
        <f t="shared" si="1"/>
        <v>0</v>
      </c>
      <c r="G17" s="32">
        <f t="shared" si="1"/>
        <v>5</v>
      </c>
      <c r="H17" s="32">
        <f>D17+G17</f>
        <v>36</v>
      </c>
    </row>
    <row r="18" spans="1:8" x14ac:dyDescent="0.25">
      <c r="A18" s="17" t="s">
        <v>84</v>
      </c>
      <c r="B18" s="21">
        <v>22</v>
      </c>
      <c r="C18" s="21"/>
      <c r="D18" s="20">
        <f t="shared" ref="D18:D22" si="2">SUM(B18:C18)</f>
        <v>22</v>
      </c>
      <c r="E18" s="21">
        <v>5</v>
      </c>
      <c r="F18" s="21">
        <v>0</v>
      </c>
      <c r="G18" s="110">
        <f t="shared" ref="G18:G22" si="3">SUM(E18:F18)</f>
        <v>5</v>
      </c>
    </row>
    <row r="19" spans="1:8" x14ac:dyDescent="0.25">
      <c r="A19" s="17" t="s">
        <v>85</v>
      </c>
      <c r="B19" s="21">
        <v>3</v>
      </c>
      <c r="C19" s="21"/>
      <c r="D19" s="20">
        <f t="shared" si="2"/>
        <v>3</v>
      </c>
      <c r="E19" s="111"/>
      <c r="F19" s="112"/>
      <c r="G19" s="110">
        <f t="shared" si="3"/>
        <v>0</v>
      </c>
    </row>
    <row r="20" spans="1:8" x14ac:dyDescent="0.25">
      <c r="A20" s="17" t="s">
        <v>86</v>
      </c>
      <c r="B20" s="21">
        <v>1</v>
      </c>
      <c r="C20" s="21"/>
      <c r="D20" s="20">
        <f t="shared" si="2"/>
        <v>1</v>
      </c>
      <c r="E20" s="113"/>
      <c r="F20" s="114"/>
      <c r="G20" s="110">
        <f t="shared" si="3"/>
        <v>0</v>
      </c>
    </row>
    <row r="21" spans="1:8" x14ac:dyDescent="0.25">
      <c r="A21" s="17" t="s">
        <v>101</v>
      </c>
      <c r="B21" s="21">
        <v>1</v>
      </c>
      <c r="C21" s="21"/>
      <c r="D21" s="20">
        <f t="shared" si="2"/>
        <v>1</v>
      </c>
      <c r="E21" s="113"/>
      <c r="F21" s="114"/>
      <c r="G21" s="110">
        <f t="shared" si="3"/>
        <v>0</v>
      </c>
    </row>
    <row r="22" spans="1:8" x14ac:dyDescent="0.25">
      <c r="A22" s="17" t="s">
        <v>88</v>
      </c>
      <c r="B22" s="21">
        <v>1</v>
      </c>
      <c r="C22" s="21"/>
      <c r="D22" s="20">
        <f t="shared" si="2"/>
        <v>1</v>
      </c>
      <c r="E22" s="113"/>
      <c r="F22" s="114"/>
      <c r="G22" s="110">
        <f t="shared" si="3"/>
        <v>0</v>
      </c>
    </row>
    <row r="23" spans="1:8" x14ac:dyDescent="0.25">
      <c r="A23" s="17" t="s">
        <v>96</v>
      </c>
      <c r="B23" s="21">
        <v>3</v>
      </c>
      <c r="C23" s="21"/>
      <c r="D23" s="20">
        <f>SUM(B23:C23)</f>
        <v>3</v>
      </c>
      <c r="E23" s="115"/>
      <c r="F23" s="147"/>
      <c r="G23" s="110">
        <f>SUM(E23:F23)</f>
        <v>0</v>
      </c>
    </row>
    <row r="24" spans="1:8" ht="30.75" customHeight="1" x14ac:dyDescent="0.25"/>
    <row r="25" spans="1:8" x14ac:dyDescent="0.25">
      <c r="A25" s="109" t="s">
        <v>92</v>
      </c>
      <c r="C25" s="14"/>
      <c r="D25" s="14"/>
      <c r="E25" s="14"/>
      <c r="F25" s="14"/>
      <c r="G25" s="14"/>
    </row>
    <row r="26" spans="1:8" x14ac:dyDescent="0.25">
      <c r="A26" s="215" t="s">
        <v>78</v>
      </c>
      <c r="B26" s="220" t="s">
        <v>93</v>
      </c>
      <c r="C26" s="221"/>
      <c r="D26" s="222"/>
    </row>
    <row r="27" spans="1:8" x14ac:dyDescent="0.25">
      <c r="A27" s="216"/>
      <c r="B27" s="218" t="s">
        <v>81</v>
      </c>
      <c r="C27" s="218"/>
      <c r="D27" s="219" t="s">
        <v>70</v>
      </c>
    </row>
    <row r="28" spans="1:8" x14ac:dyDescent="0.25">
      <c r="A28" s="217"/>
      <c r="B28" s="21" t="s">
        <v>2</v>
      </c>
      <c r="C28" s="21" t="s">
        <v>69</v>
      </c>
      <c r="D28" s="219"/>
    </row>
    <row r="29" spans="1:8" x14ac:dyDescent="0.25">
      <c r="A29" s="22" t="s">
        <v>83</v>
      </c>
      <c r="B29" s="19">
        <f>SUM(B30:B44)</f>
        <v>158</v>
      </c>
      <c r="C29" s="19">
        <f>SUM(C30:C44)</f>
        <v>4</v>
      </c>
      <c r="D29" s="32">
        <f>SUM(D30:D44)</f>
        <v>162</v>
      </c>
    </row>
    <row r="30" spans="1:8" x14ac:dyDescent="0.25">
      <c r="A30" s="17" t="s">
        <v>86</v>
      </c>
      <c r="B30" s="21">
        <v>3</v>
      </c>
      <c r="C30" s="21">
        <v>1</v>
      </c>
      <c r="D30" s="20">
        <f>SUM(B30:C30)</f>
        <v>4</v>
      </c>
    </row>
    <row r="31" spans="1:8" x14ac:dyDescent="0.25">
      <c r="A31" s="17" t="s">
        <v>91</v>
      </c>
      <c r="B31" s="21">
        <v>8</v>
      </c>
      <c r="C31" s="21"/>
      <c r="D31" s="20">
        <f t="shared" ref="D31:D44" si="4">SUM(B31:C31)</f>
        <v>8</v>
      </c>
    </row>
    <row r="32" spans="1:8" x14ac:dyDescent="0.25">
      <c r="A32" s="17" t="s">
        <v>87</v>
      </c>
      <c r="B32" s="21">
        <v>7</v>
      </c>
      <c r="C32" s="21"/>
      <c r="D32" s="20">
        <f t="shared" si="4"/>
        <v>7</v>
      </c>
    </row>
    <row r="33" spans="1:6" x14ac:dyDescent="0.25">
      <c r="A33" s="17" t="s">
        <v>89</v>
      </c>
      <c r="B33" s="21">
        <v>18</v>
      </c>
      <c r="C33" s="21"/>
      <c r="D33" s="20">
        <f t="shared" si="4"/>
        <v>18</v>
      </c>
      <c r="F33" s="116"/>
    </row>
    <row r="34" spans="1:6" x14ac:dyDescent="0.25">
      <c r="A34" s="17" t="s">
        <v>102</v>
      </c>
      <c r="B34" s="21">
        <v>2</v>
      </c>
      <c r="C34" s="21"/>
      <c r="D34" s="20">
        <f t="shared" si="4"/>
        <v>2</v>
      </c>
      <c r="F34" s="116"/>
    </row>
    <row r="35" spans="1:6" x14ac:dyDescent="0.25">
      <c r="A35" s="17" t="s">
        <v>99</v>
      </c>
      <c r="B35" s="21">
        <v>2</v>
      </c>
      <c r="C35" s="21"/>
      <c r="D35" s="20">
        <f t="shared" si="4"/>
        <v>2</v>
      </c>
      <c r="F35" s="116"/>
    </row>
    <row r="36" spans="1:6" x14ac:dyDescent="0.25">
      <c r="A36" s="17" t="s">
        <v>103</v>
      </c>
      <c r="B36" s="21">
        <v>4</v>
      </c>
      <c r="C36" s="21">
        <v>1</v>
      </c>
      <c r="D36" s="20">
        <f t="shared" si="4"/>
        <v>5</v>
      </c>
      <c r="F36" s="116"/>
    </row>
    <row r="37" spans="1:6" x14ac:dyDescent="0.25">
      <c r="A37" s="17" t="s">
        <v>104</v>
      </c>
      <c r="B37" s="21">
        <v>1</v>
      </c>
      <c r="C37" s="21"/>
      <c r="D37" s="20">
        <f t="shared" si="4"/>
        <v>1</v>
      </c>
      <c r="F37" s="116"/>
    </row>
    <row r="38" spans="1:6" x14ac:dyDescent="0.25">
      <c r="A38" s="17" t="s">
        <v>100</v>
      </c>
      <c r="B38" s="21">
        <v>11</v>
      </c>
      <c r="C38" s="21">
        <v>1</v>
      </c>
      <c r="D38" s="20">
        <f t="shared" si="4"/>
        <v>12</v>
      </c>
      <c r="F38" s="116"/>
    </row>
    <row r="39" spans="1:6" x14ac:dyDescent="0.25">
      <c r="A39" s="17" t="s">
        <v>94</v>
      </c>
      <c r="B39" s="21">
        <v>39</v>
      </c>
      <c r="C39" s="21">
        <v>1</v>
      </c>
      <c r="D39" s="20">
        <f t="shared" si="4"/>
        <v>40</v>
      </c>
    </row>
    <row r="40" spans="1:6" x14ac:dyDescent="0.25">
      <c r="A40" s="17" t="s">
        <v>96</v>
      </c>
      <c r="B40" s="21">
        <v>14</v>
      </c>
      <c r="C40" s="21"/>
      <c r="D40" s="20">
        <f t="shared" si="4"/>
        <v>14</v>
      </c>
    </row>
    <row r="41" spans="1:6" x14ac:dyDescent="0.25">
      <c r="A41" s="17" t="s">
        <v>95</v>
      </c>
      <c r="B41" s="21">
        <v>11</v>
      </c>
      <c r="C41" s="21"/>
      <c r="D41" s="20">
        <f t="shared" si="4"/>
        <v>11</v>
      </c>
    </row>
    <row r="42" spans="1:6" x14ac:dyDescent="0.25">
      <c r="A42" s="91" t="s">
        <v>85</v>
      </c>
      <c r="B42" s="21">
        <v>12</v>
      </c>
      <c r="C42" s="21"/>
      <c r="D42" s="20">
        <f t="shared" si="4"/>
        <v>12</v>
      </c>
    </row>
    <row r="43" spans="1:6" x14ac:dyDescent="0.25">
      <c r="A43" s="17" t="s">
        <v>90</v>
      </c>
      <c r="B43" s="21">
        <v>24</v>
      </c>
      <c r="C43" s="21"/>
      <c r="D43" s="20">
        <f t="shared" si="4"/>
        <v>24</v>
      </c>
    </row>
    <row r="44" spans="1:6" x14ac:dyDescent="0.25">
      <c r="A44" s="17" t="s">
        <v>101</v>
      </c>
      <c r="B44" s="149">
        <v>2</v>
      </c>
      <c r="C44" s="148"/>
      <c r="D44" s="20">
        <f t="shared" si="4"/>
        <v>2</v>
      </c>
    </row>
  </sheetData>
  <mergeCells count="13">
    <mergeCell ref="A2:A3"/>
    <mergeCell ref="B2:D2"/>
    <mergeCell ref="A14:A16"/>
    <mergeCell ref="B14:G14"/>
    <mergeCell ref="B15:C15"/>
    <mergeCell ref="D15:D16"/>
    <mergeCell ref="E15:F15"/>
    <mergeCell ref="G15:G16"/>
    <mergeCell ref="A26:A28"/>
    <mergeCell ref="B27:C27"/>
    <mergeCell ref="D27:D28"/>
    <mergeCell ref="B26:D26"/>
    <mergeCell ref="H14:H16"/>
  </mergeCells>
  <pageMargins left="0.7" right="0.7" top="0.75" bottom="0.75" header="0.3" footer="0.3"/>
  <pageSetup paperSize="9"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3C7D46D7DCE54F85A612A04866AD7C" ma:contentTypeVersion="12" ma:contentTypeDescription="Utwórz nowy dokument." ma:contentTypeScope="" ma:versionID="37e3faf4e2f41be0e1a50b433716ca07">
  <xsd:schema xmlns:xsd="http://www.w3.org/2001/XMLSchema" xmlns:xs="http://www.w3.org/2001/XMLSchema" xmlns:p="http://schemas.microsoft.com/office/2006/metadata/properties" xmlns:ns2="9139b03e-b0fd-4a4c-8251-0cdfec341fed" xmlns:ns3="1bcc1c37-d550-4d33-a1f1-412177efd7bb" targetNamespace="http://schemas.microsoft.com/office/2006/metadata/properties" ma:root="true" ma:fieldsID="48f4d0d0c984cb2ef8e74d0588ed9a26" ns2:_="" ns3:_="">
    <xsd:import namespace="9139b03e-b0fd-4a4c-8251-0cdfec341fed"/>
    <xsd:import namespace="1bcc1c37-d550-4d33-a1f1-412177efd7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39b03e-b0fd-4a4c-8251-0cdfec341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c1c37-d550-4d33-a1f1-412177efd7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95C02F-955E-4152-993E-551F5C512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39b03e-b0fd-4a4c-8251-0cdfec341fed"/>
    <ds:schemaRef ds:uri="1bcc1c37-d550-4d33-a1f1-412177efd7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173A48-799B-4EEA-B1FA-16B17E03036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E17544E-BB2D-4666-A900-2FE100AE22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stacjonarne</vt:lpstr>
      <vt:lpstr>niestacjonarne</vt:lpstr>
      <vt:lpstr>doktoranckie i podyplomowe</vt:lpstr>
      <vt:lpstr>'doktoranckie i podyplomowe'!Obszar_wydruku</vt:lpstr>
      <vt:lpstr>niestacjonarne!Obszar_wydruku</vt:lpstr>
      <vt:lpstr>stacjonarne!Obszar_wydruku</vt:lpstr>
    </vt:vector>
  </TitlesOfParts>
  <Manager/>
  <Company>Uniwersytet Kardynała Stefana Wyszyńskiego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Chajęcka</dc:creator>
  <cp:keywords/>
  <dc:description/>
  <cp:lastModifiedBy>Małgorzata Chajęcka</cp:lastModifiedBy>
  <cp:revision/>
  <dcterms:created xsi:type="dcterms:W3CDTF">2018-02-14T09:53:32Z</dcterms:created>
  <dcterms:modified xsi:type="dcterms:W3CDTF">2024-02-01T11:17:25Z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0x010100AA3C7D46D7DCE54F85A612A04866AD7C</vt:lpwstr>
  </property>
</Properties>
</file>