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.chajecka\Downloads\"/>
    </mc:Choice>
  </mc:AlternateContent>
  <xr:revisionPtr revIDLastSave="0" documentId="13_ncr:1_{D14947E0-2317-4463-ACFE-1C8C71594489}" xr6:coauthVersionLast="47" xr6:coauthVersionMax="47" xr10:uidLastSave="{00000000-0000-0000-0000-000000000000}"/>
  <bookViews>
    <workbookView xWindow="7560" yWindow="0" windowWidth="21675" windowHeight="20880" activeTab="1" xr2:uid="{00000000-000D-0000-FFFF-FFFF00000000}"/>
  </bookViews>
  <sheets>
    <sheet name="stacjonarne" sheetId="1" r:id="rId1"/>
    <sheet name="niestacjonarne" sheetId="2" r:id="rId2"/>
    <sheet name="doktoranckie i podyplomowe" sheetId="4" r:id="rId3"/>
  </sheets>
  <definedNames>
    <definedName name="_xlnm._FilterDatabase" localSheetId="0" hidden="1">stacjonarne!$C$2:$E$54</definedName>
    <definedName name="j_idt1517" localSheetId="2">'doktoranckie i podyplomowe'!#REF!</definedName>
    <definedName name="_xlnm.Print_Area" localSheetId="2">'doktoranckie i podyplomowe'!$A$1:$H$35</definedName>
    <definedName name="_xlnm.Print_Area" localSheetId="1">niestacjonarne!$A$1:$K$20</definedName>
    <definedName name="_xlnm.Print_Area" localSheetId="0">stacjonarne!$A$1:$K$54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2" l="1"/>
  <c r="J15" i="2"/>
  <c r="F15" i="2"/>
  <c r="J41" i="1"/>
  <c r="F41" i="1"/>
  <c r="D5" i="4"/>
  <c r="D6" i="4"/>
  <c r="D7" i="4"/>
  <c r="D8" i="4"/>
  <c r="D9" i="4"/>
  <c r="D10" i="4"/>
  <c r="C4" i="4"/>
  <c r="B4" i="4"/>
  <c r="C21" i="4"/>
  <c r="B21" i="4"/>
  <c r="D37" i="4"/>
  <c r="D38" i="4"/>
  <c r="J4" i="1"/>
  <c r="J7" i="1"/>
  <c r="F7" i="1"/>
  <c r="F4" i="1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22" i="4"/>
  <c r="F53" i="1"/>
  <c r="D54" i="1"/>
  <c r="E54" i="1"/>
  <c r="C54" i="1"/>
  <c r="G54" i="1"/>
  <c r="H54" i="1"/>
  <c r="I54" i="1"/>
  <c r="J53" i="1"/>
  <c r="J39" i="1"/>
  <c r="F39" i="1"/>
  <c r="D12" i="4"/>
  <c r="D4" i="4" l="1"/>
  <c r="D21" i="4"/>
  <c r="J23" i="1"/>
  <c r="F23" i="1"/>
  <c r="F49" i="1"/>
  <c r="J49" i="1"/>
  <c r="J17" i="1"/>
  <c r="F17" i="1"/>
  <c r="J47" i="1"/>
  <c r="F47" i="1"/>
  <c r="F34" i="1"/>
  <c r="J34" i="1"/>
  <c r="F16" i="2" l="1"/>
  <c r="F6" i="2"/>
  <c r="D11" i="4" l="1"/>
  <c r="D13" i="4"/>
  <c r="D14" i="4"/>
  <c r="D15" i="4"/>
  <c r="J4" i="2" l="1"/>
  <c r="J5" i="2"/>
  <c r="J6" i="2"/>
  <c r="J7" i="2"/>
  <c r="J8" i="2"/>
  <c r="J9" i="2"/>
  <c r="J10" i="2"/>
  <c r="J11" i="2"/>
  <c r="J12" i="2"/>
  <c r="J13" i="2"/>
  <c r="J14" i="2"/>
  <c r="J16" i="2"/>
  <c r="J17" i="2"/>
  <c r="J18" i="2"/>
  <c r="J19" i="2"/>
  <c r="F5" i="1"/>
  <c r="F6" i="1"/>
  <c r="F8" i="1"/>
  <c r="F9" i="1"/>
  <c r="F16" i="1"/>
  <c r="F18" i="1"/>
  <c r="F19" i="1"/>
  <c r="F20" i="1"/>
  <c r="F37" i="1"/>
  <c r="F10" i="1"/>
  <c r="F11" i="1"/>
  <c r="F12" i="1"/>
  <c r="F13" i="1"/>
  <c r="F14" i="1"/>
  <c r="F15" i="1"/>
  <c r="F28" i="1"/>
  <c r="F29" i="1"/>
  <c r="F30" i="1"/>
  <c r="F31" i="1"/>
  <c r="F32" i="1"/>
  <c r="F33" i="1"/>
  <c r="F35" i="1"/>
  <c r="F36" i="1"/>
  <c r="F21" i="1"/>
  <c r="F22" i="1"/>
  <c r="F25" i="1"/>
  <c r="F27" i="1"/>
  <c r="F26" i="1"/>
  <c r="F24" i="1"/>
  <c r="F40" i="1"/>
  <c r="F42" i="1"/>
  <c r="F44" i="1"/>
  <c r="F38" i="1"/>
  <c r="F43" i="1"/>
  <c r="F45" i="1"/>
  <c r="F46" i="1"/>
  <c r="F48" i="1"/>
  <c r="F50" i="1"/>
  <c r="F51" i="1"/>
  <c r="F52" i="1"/>
  <c r="K6" i="2" l="1"/>
  <c r="F11" i="2"/>
  <c r="F19" i="2"/>
  <c r="J11" i="1"/>
  <c r="J10" i="1"/>
  <c r="J52" i="1"/>
  <c r="J25" i="1"/>
  <c r="J27" i="1"/>
  <c r="J26" i="1"/>
  <c r="J24" i="1"/>
  <c r="J29" i="1"/>
  <c r="J35" i="1"/>
  <c r="K10" i="1" l="1"/>
  <c r="J42" i="1"/>
  <c r="J22" i="1"/>
  <c r="F3" i="1"/>
  <c r="F54" i="1" s="1"/>
  <c r="I20" i="2" l="1"/>
  <c r="H20" i="2"/>
  <c r="G20" i="2"/>
  <c r="E20" i="2"/>
  <c r="D20" i="2"/>
  <c r="C20" i="2"/>
  <c r="F18" i="2"/>
  <c r="F17" i="2"/>
  <c r="F14" i="2"/>
  <c r="F13" i="2"/>
  <c r="F12" i="2"/>
  <c r="F10" i="2"/>
  <c r="F9" i="2"/>
  <c r="F8" i="2"/>
  <c r="F7" i="2"/>
  <c r="F5" i="2"/>
  <c r="F4" i="2"/>
  <c r="J3" i="2"/>
  <c r="F3" i="2"/>
  <c r="J48" i="1"/>
  <c r="J51" i="1"/>
  <c r="J50" i="1"/>
  <c r="J46" i="1"/>
  <c r="J45" i="1"/>
  <c r="J43" i="1"/>
  <c r="J38" i="1"/>
  <c r="J44" i="1"/>
  <c r="J40" i="1"/>
  <c r="J21" i="1"/>
  <c r="J36" i="1"/>
  <c r="J33" i="1"/>
  <c r="J32" i="1"/>
  <c r="J31" i="1"/>
  <c r="J30" i="1"/>
  <c r="J28" i="1"/>
  <c r="J15" i="1"/>
  <c r="J14" i="1"/>
  <c r="J13" i="1"/>
  <c r="J12" i="1"/>
  <c r="J37" i="1"/>
  <c r="J20" i="1"/>
  <c r="J19" i="1"/>
  <c r="J18" i="1"/>
  <c r="J16" i="1"/>
  <c r="J9" i="1"/>
  <c r="J8" i="1"/>
  <c r="J6" i="1"/>
  <c r="J5" i="1"/>
  <c r="J3" i="1"/>
  <c r="K16" i="1" l="1"/>
  <c r="K38" i="1"/>
  <c r="J54" i="1"/>
  <c r="K54" i="1" s="1"/>
  <c r="K49" i="1"/>
  <c r="K31" i="1"/>
  <c r="K10" i="2"/>
  <c r="K21" i="1"/>
  <c r="K14" i="2"/>
  <c r="K3" i="2"/>
  <c r="K8" i="2"/>
  <c r="K7" i="2"/>
  <c r="K18" i="2"/>
  <c r="J20" i="2"/>
  <c r="F20" i="2"/>
  <c r="K4" i="2"/>
  <c r="K48" i="1"/>
  <c r="K37" i="1"/>
  <c r="K28" i="1"/>
  <c r="K3" i="1"/>
  <c r="K6" i="1"/>
  <c r="K12" i="1"/>
  <c r="K12" i="2"/>
  <c r="K20" i="2" l="1"/>
</calcChain>
</file>

<file path=xl/sharedStrings.xml><?xml version="1.0" encoding="utf-8"?>
<sst xmlns="http://schemas.openxmlformats.org/spreadsheetml/2006/main" count="161" uniqueCount="115">
  <si>
    <t>Wydział</t>
  </si>
  <si>
    <t>Kierunek studiów</t>
  </si>
  <si>
    <t>Polacy</t>
  </si>
  <si>
    <t>OGÓŁEM
I, II, jednolite
(bez cudzoziemców)</t>
  </si>
  <si>
    <t>Cudzoziemcy</t>
  </si>
  <si>
    <t>OGÓŁEM
I, II, jednolite
(cudzoziemcy)</t>
  </si>
  <si>
    <t>Łączna liczba wszystkich studentów na Wydziale</t>
  </si>
  <si>
    <t>jednolite</t>
  </si>
  <si>
    <t>I stopień</t>
  </si>
  <si>
    <t>II stopień</t>
  </si>
  <si>
    <t xml:space="preserve">Biologia </t>
  </si>
  <si>
    <t>Inżynieria środowiska</t>
  </si>
  <si>
    <t>WFCh</t>
  </si>
  <si>
    <t>Filozofia</t>
  </si>
  <si>
    <t>Ochrona środowiska</t>
  </si>
  <si>
    <t>Psychologia</t>
  </si>
  <si>
    <t>WNH</t>
  </si>
  <si>
    <t>Filologia klasyczna</t>
  </si>
  <si>
    <t>Filologia polska</t>
  </si>
  <si>
    <t>Filologia włoska</t>
  </si>
  <si>
    <t>Kulturoznawstwo</t>
  </si>
  <si>
    <t>Muzeologia</t>
  </si>
  <si>
    <t>WPK</t>
  </si>
  <si>
    <t>Prawo kanoniczne</t>
  </si>
  <si>
    <t>WMCM</t>
  </si>
  <si>
    <t>Kierunek lekarski</t>
  </si>
  <si>
    <t>WMP</t>
  </si>
  <si>
    <t xml:space="preserve">Chemia </t>
  </si>
  <si>
    <t>Fizyka</t>
  </si>
  <si>
    <t>Informatyka</t>
  </si>
  <si>
    <t>Matematyka</t>
  </si>
  <si>
    <t>WNP</t>
  </si>
  <si>
    <t>Pedagogika</t>
  </si>
  <si>
    <t>Pedagogika przedszkolna i wczesnoszkolna</t>
  </si>
  <si>
    <t xml:space="preserve">Pedagogika specjalna </t>
  </si>
  <si>
    <t>WPiA</t>
  </si>
  <si>
    <t>Administracja</t>
  </si>
  <si>
    <t>Prawo</t>
  </si>
  <si>
    <t>Stosunki międzynarodowe</t>
  </si>
  <si>
    <t>Stosunki i prawo międzynarodowe</t>
  </si>
  <si>
    <t>Człowiek w cyberprzestrzeni</t>
  </si>
  <si>
    <t>Bezpieczeństwo w gospodarce cyfrowej</t>
  </si>
  <si>
    <t>WNHS</t>
  </si>
  <si>
    <t>Archeologia</t>
  </si>
  <si>
    <t>Archiwistyka i zarządzanie dokumentacją</t>
  </si>
  <si>
    <t xml:space="preserve">Historia </t>
  </si>
  <si>
    <t xml:space="preserve">Historia sztuki </t>
  </si>
  <si>
    <t xml:space="preserve">Ochrona dóbr kultury i środowiska </t>
  </si>
  <si>
    <t>Zarządzanie dziedzictwem kulturowym</t>
  </si>
  <si>
    <t>WSE</t>
  </si>
  <si>
    <t>Ekonomia menedżerska</t>
  </si>
  <si>
    <t xml:space="preserve">Politologia </t>
  </si>
  <si>
    <t xml:space="preserve">Bezpieczeństwo wewnętrzne </t>
  </si>
  <si>
    <t xml:space="preserve">Europeistyka </t>
  </si>
  <si>
    <t>Praca socjalna</t>
  </si>
  <si>
    <t xml:space="preserve">Socjologia </t>
  </si>
  <si>
    <t>Zarządzanie publiczne</t>
  </si>
  <si>
    <t>WSR</t>
  </si>
  <si>
    <t xml:space="preserve">Nauki o rodzinie </t>
  </si>
  <si>
    <t>WT</t>
  </si>
  <si>
    <t xml:space="preserve">Dziennikarstwo i komunikacja społeczna </t>
  </si>
  <si>
    <t>Teologia</t>
  </si>
  <si>
    <t>Wiersz ogółem</t>
  </si>
  <si>
    <t>WFCH</t>
  </si>
  <si>
    <t>Studia podyplomowe</t>
  </si>
  <si>
    <t>Nazwy kierunków kształcenia</t>
  </si>
  <si>
    <t>Słuchacze</t>
  </si>
  <si>
    <t>cudzoziemcy</t>
  </si>
  <si>
    <t>razem</t>
  </si>
  <si>
    <t>Ogółem</t>
  </si>
  <si>
    <t>Psychologia (0313)</t>
  </si>
  <si>
    <t>Religia i teologia (0221)</t>
  </si>
  <si>
    <t>Zarządzanie i administracja (0413)</t>
  </si>
  <si>
    <t>Historia i archeologia  (0222)</t>
  </si>
  <si>
    <t>Kształcenie nauczycieli ze specjalizacją tematyczną  (0114)</t>
  </si>
  <si>
    <t>Dziedziny / dyscypliny naukowe</t>
  </si>
  <si>
    <t>stacjonarnych</t>
  </si>
  <si>
    <t xml:space="preserve">Ogółem </t>
  </si>
  <si>
    <t>Szkoła Doktorska</t>
  </si>
  <si>
    <t>Liczba doktorantów</t>
  </si>
  <si>
    <t>Biliotekarstwo</t>
  </si>
  <si>
    <t>Chrześcijańska turystyka religijna</t>
  </si>
  <si>
    <t>Literatura i językoznawstwo (lingwistyka) (0232)</t>
  </si>
  <si>
    <t>WBNŚ</t>
  </si>
  <si>
    <t>Big Data w Analityce społecznej</t>
  </si>
  <si>
    <t>Pielęgniarstwo</t>
  </si>
  <si>
    <t>Specjalistyczne studia teologiczne</t>
  </si>
  <si>
    <t>Specjalistyczne studia teologiczne - studia wspólne</t>
  </si>
  <si>
    <t>Biotechnologia</t>
  </si>
  <si>
    <t>Kognitywistyka</t>
  </si>
  <si>
    <t xml:space="preserve"> archeologia</t>
  </si>
  <si>
    <t xml:space="preserve"> filozofia</t>
  </si>
  <si>
    <t xml:space="preserve"> historia</t>
  </si>
  <si>
    <t xml:space="preserve"> informatyka techniczna i telekomunikacja</t>
  </si>
  <si>
    <t xml:space="preserve"> literaturoznawstwo</t>
  </si>
  <si>
    <t xml:space="preserve"> nauki biologiczne</t>
  </si>
  <si>
    <t xml:space="preserve"> nauki chemiczne</t>
  </si>
  <si>
    <t xml:space="preserve"> nauki fizyczne</t>
  </si>
  <si>
    <t xml:space="preserve"> nauki o komunikacji społecznej i mediach</t>
  </si>
  <si>
    <t xml:space="preserve"> nauki o kulturze i religii</t>
  </si>
  <si>
    <t xml:space="preserve"> nauki o polityce i administracji</t>
  </si>
  <si>
    <t xml:space="preserve"> nauki prawne</t>
  </si>
  <si>
    <t xml:space="preserve"> nauki socjologiczne</t>
  </si>
  <si>
    <t xml:space="preserve"> nauki teologiczne</t>
  </si>
  <si>
    <t xml:space="preserve"> pedagogika</t>
  </si>
  <si>
    <t xml:space="preserve"> prawo kanoniczne</t>
  </si>
  <si>
    <t xml:space="preserve"> psychologia</t>
  </si>
  <si>
    <t>Farmacja (0916)</t>
  </si>
  <si>
    <t>Kształcenie gdzie indziej niesklasyfikowane (0119)</t>
  </si>
  <si>
    <t>Kształcenie nauczycieli bez specjalizacji tematycznej (0113)</t>
  </si>
  <si>
    <t>Kształcenie nieokreślone dalej (0110)</t>
  </si>
  <si>
    <t>Zdrowie gdzie indziej niesklasyfikowane (0919)</t>
  </si>
  <si>
    <t>Ekonomia, profil ogólnoakademicki</t>
  </si>
  <si>
    <t>Ekonomia, profil praktyczny</t>
  </si>
  <si>
    <t>Ekonomia, profil ogólnoakdemicki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</si>
</sst>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7" fillId="4" borderId="23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3" fontId="6" fillId="0" borderId="23" xfId="0" applyNumberFormat="1" applyFont="1" applyBorder="1" applyAlignment="1">
      <alignment horizontal="center" vertical="center"/>
    </xf>
    <xf numFmtId="3" fontId="7" fillId="3" borderId="23" xfId="0" applyNumberFormat="1" applyFont="1" applyFill="1" applyBorder="1" applyAlignment="1">
      <alignment horizontal="center" vertical="center"/>
    </xf>
    <xf numFmtId="3" fontId="7" fillId="4" borderId="23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3" fontId="6" fillId="0" borderId="23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wrapText="1"/>
    </xf>
    <xf numFmtId="3" fontId="7" fillId="5" borderId="23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/>
    </xf>
    <xf numFmtId="0" fontId="3" fillId="0" borderId="4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top"/>
    </xf>
    <xf numFmtId="3" fontId="5" fillId="0" borderId="35" xfId="0" applyNumberFormat="1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25" xfId="0" applyNumberFormat="1" applyFont="1" applyFill="1" applyBorder="1" applyAlignment="1">
      <alignment horizontal="center" vertical="center"/>
    </xf>
    <xf numFmtId="3" fontId="5" fillId="2" borderId="27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3" fontId="5" fillId="2" borderId="33" xfId="0" applyNumberFormat="1" applyFont="1" applyFill="1" applyBorder="1" applyAlignment="1">
      <alignment horizontal="center" vertical="center"/>
    </xf>
    <xf numFmtId="3" fontId="5" fillId="3" borderId="35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left" vertical="center"/>
    </xf>
    <xf numFmtId="0" fontId="0" fillId="0" borderId="0" xfId="0" quotePrefix="1"/>
    <xf numFmtId="0" fontId="3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3" fillId="0" borderId="52" xfId="0" applyNumberFormat="1" applyFont="1" applyBorder="1" applyAlignment="1">
      <alignment horizontal="center" vertical="center"/>
    </xf>
    <xf numFmtId="0" fontId="0" fillId="0" borderId="23" xfId="0" applyBorder="1"/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10" fillId="0" borderId="21" xfId="0" applyFont="1" applyBorder="1"/>
    <xf numFmtId="0" fontId="10" fillId="0" borderId="13" xfId="0" applyFont="1" applyBorder="1"/>
    <xf numFmtId="3" fontId="4" fillId="0" borderId="18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48" xfId="0" applyNumberFormat="1" applyFont="1" applyBorder="1" applyAlignment="1">
      <alignment horizontal="center" vertical="center"/>
    </xf>
    <xf numFmtId="3" fontId="4" fillId="0" borderId="60" xfId="0" applyNumberFormat="1" applyFont="1" applyBorder="1" applyAlignment="1">
      <alignment horizontal="center" vertical="center"/>
    </xf>
    <xf numFmtId="3" fontId="4" fillId="0" borderId="50" xfId="0" applyNumberFormat="1" applyFont="1" applyBorder="1" applyAlignment="1">
      <alignment horizontal="center" vertical="center"/>
    </xf>
    <xf numFmtId="3" fontId="4" fillId="0" borderId="6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45" wrapText="1"/>
    </xf>
    <xf numFmtId="0" fontId="3" fillId="0" borderId="8" xfId="0" applyFont="1" applyBorder="1" applyAlignment="1">
      <alignment horizontal="center" vertical="center" textRotation="45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45" wrapText="1"/>
    </xf>
    <xf numFmtId="0" fontId="3" fillId="0" borderId="13" xfId="0" applyFont="1" applyBorder="1" applyAlignment="1">
      <alignment horizontal="center" vertical="center" textRotation="45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7" fillId="5" borderId="2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49" fontId="6" fillId="0" borderId="31" xfId="0" applyNumberFormat="1" applyFont="1" applyBorder="1" applyAlignment="1">
      <alignment horizontal="left" vertical="center"/>
    </xf>
    <xf numFmtId="49" fontId="6" fillId="0" borderId="39" xfId="0" applyNumberFormat="1" applyFont="1" applyBorder="1" applyAlignment="1">
      <alignment horizontal="left" vertical="center"/>
    </xf>
    <xf numFmtId="49" fontId="7" fillId="4" borderId="24" xfId="0" applyNumberFormat="1" applyFont="1" applyFill="1" applyBorder="1" applyAlignment="1">
      <alignment horizontal="center" vertical="center"/>
    </xf>
    <xf numFmtId="49" fontId="7" fillId="4" borderId="41" xfId="0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opLeftCell="A20" zoomScale="115" zoomScaleNormal="115" workbookViewId="0">
      <selection activeCell="H41" sqref="H41"/>
    </sheetView>
  </sheetViews>
  <sheetFormatPr defaultRowHeight="15" x14ac:dyDescent="0.25"/>
  <cols>
    <col min="1" max="1" width="8" customWidth="1"/>
    <col min="2" max="2" width="37.5703125" bestFit="1" customWidth="1"/>
    <col min="3" max="3" width="7.28515625" customWidth="1"/>
    <col min="4" max="5" width="8" customWidth="1"/>
    <col min="6" max="6" width="9.7109375" customWidth="1"/>
    <col min="7" max="7" width="8" customWidth="1"/>
    <col min="8" max="8" width="8" style="117" customWidth="1"/>
    <col min="9" max="9" width="8" customWidth="1"/>
    <col min="10" max="10" width="9.28515625" customWidth="1"/>
    <col min="11" max="11" width="9.140625" customWidth="1"/>
  </cols>
  <sheetData>
    <row r="1" spans="1:11" ht="19.5" customHeight="1" thickBot="1" x14ac:dyDescent="0.3">
      <c r="A1" s="159" t="s">
        <v>0</v>
      </c>
      <c r="B1" s="161" t="s">
        <v>1</v>
      </c>
      <c r="C1" s="163" t="s">
        <v>2</v>
      </c>
      <c r="D1" s="164"/>
      <c r="E1" s="165"/>
      <c r="F1" s="166" t="s">
        <v>3</v>
      </c>
      <c r="G1" s="163" t="s">
        <v>4</v>
      </c>
      <c r="H1" s="164"/>
      <c r="I1" s="165"/>
      <c r="J1" s="166" t="s">
        <v>5</v>
      </c>
      <c r="K1" s="168" t="s">
        <v>6</v>
      </c>
    </row>
    <row r="2" spans="1:11" ht="24.75" customHeight="1" thickBot="1" x14ac:dyDescent="0.3">
      <c r="A2" s="160"/>
      <c r="B2" s="162"/>
      <c r="C2" s="1" t="s">
        <v>7</v>
      </c>
      <c r="D2" s="2" t="s">
        <v>8</v>
      </c>
      <c r="E2" s="3" t="s">
        <v>9</v>
      </c>
      <c r="F2" s="167"/>
      <c r="G2" s="1" t="s">
        <v>7</v>
      </c>
      <c r="H2" s="2" t="s">
        <v>8</v>
      </c>
      <c r="I2" s="3" t="s">
        <v>9</v>
      </c>
      <c r="J2" s="167"/>
      <c r="K2" s="169"/>
    </row>
    <row r="3" spans="1:11" x14ac:dyDescent="0.25">
      <c r="A3" s="147" t="s">
        <v>83</v>
      </c>
      <c r="B3" s="4" t="s">
        <v>10</v>
      </c>
      <c r="C3" s="98"/>
      <c r="D3" s="37">
        <v>115</v>
      </c>
      <c r="E3" s="38">
        <v>19</v>
      </c>
      <c r="F3" s="64">
        <f t="shared" ref="F3:F53" si="0">SUM(C3:E3)</f>
        <v>134</v>
      </c>
      <c r="G3" s="125"/>
      <c r="H3" s="37"/>
      <c r="I3" s="38">
        <v>1</v>
      </c>
      <c r="J3" s="64">
        <f>SUM(G3:I3)</f>
        <v>1</v>
      </c>
      <c r="K3" s="150">
        <f>SUM(F3:F5,J3:J5)</f>
        <v>246</v>
      </c>
    </row>
    <row r="4" spans="1:11" x14ac:dyDescent="0.25">
      <c r="A4" s="145"/>
      <c r="B4" s="104" t="s">
        <v>88</v>
      </c>
      <c r="C4" s="137"/>
      <c r="D4" s="80">
        <v>41</v>
      </c>
      <c r="E4" s="81"/>
      <c r="F4" s="71">
        <f t="shared" si="0"/>
        <v>41</v>
      </c>
      <c r="G4" s="138"/>
      <c r="H4" s="80">
        <v>1</v>
      </c>
      <c r="I4" s="81"/>
      <c r="J4" s="71">
        <f>SUM(G4:I4)</f>
        <v>1</v>
      </c>
      <c r="K4" s="154"/>
    </row>
    <row r="5" spans="1:11" ht="15.75" thickBot="1" x14ac:dyDescent="0.3">
      <c r="A5" s="153"/>
      <c r="B5" s="5" t="s">
        <v>11</v>
      </c>
      <c r="C5" s="33"/>
      <c r="D5" s="34">
        <v>51</v>
      </c>
      <c r="E5" s="35">
        <v>17</v>
      </c>
      <c r="F5" s="65">
        <f t="shared" si="0"/>
        <v>68</v>
      </c>
      <c r="G5" s="124"/>
      <c r="H5" s="34"/>
      <c r="I5" s="35">
        <v>1</v>
      </c>
      <c r="J5" s="65">
        <f t="shared" ref="J5:J53" si="1">SUM(G5:I5)</f>
        <v>1</v>
      </c>
      <c r="K5" s="155"/>
    </row>
    <row r="6" spans="1:11" x14ac:dyDescent="0.25">
      <c r="A6" s="147" t="s">
        <v>12</v>
      </c>
      <c r="B6" s="4" t="s">
        <v>13</v>
      </c>
      <c r="C6" s="98"/>
      <c r="D6" s="37">
        <v>123</v>
      </c>
      <c r="E6" s="38">
        <v>31</v>
      </c>
      <c r="F6" s="64">
        <f t="shared" si="0"/>
        <v>154</v>
      </c>
      <c r="G6" s="125"/>
      <c r="H6" s="37">
        <v>1</v>
      </c>
      <c r="I6" s="38"/>
      <c r="J6" s="64">
        <f t="shared" si="1"/>
        <v>1</v>
      </c>
      <c r="K6" s="150">
        <f>SUM(F6:F9,J6:J9)</f>
        <v>849</v>
      </c>
    </row>
    <row r="7" spans="1:11" x14ac:dyDescent="0.25">
      <c r="A7" s="170"/>
      <c r="B7" s="13" t="s">
        <v>89</v>
      </c>
      <c r="C7" s="102"/>
      <c r="D7" s="74">
        <v>73</v>
      </c>
      <c r="E7" s="75"/>
      <c r="F7" s="66">
        <f t="shared" si="0"/>
        <v>73</v>
      </c>
      <c r="G7" s="128"/>
      <c r="H7" s="74">
        <v>2</v>
      </c>
      <c r="I7" s="75"/>
      <c r="J7" s="66">
        <f t="shared" si="1"/>
        <v>2</v>
      </c>
      <c r="K7" s="171"/>
    </row>
    <row r="8" spans="1:11" x14ac:dyDescent="0.25">
      <c r="A8" s="148"/>
      <c r="B8" s="6" t="s">
        <v>14</v>
      </c>
      <c r="C8" s="70"/>
      <c r="D8" s="44">
        <v>78</v>
      </c>
      <c r="E8" s="45">
        <v>67</v>
      </c>
      <c r="F8" s="66">
        <f t="shared" si="0"/>
        <v>145</v>
      </c>
      <c r="G8" s="126"/>
      <c r="H8" s="44"/>
      <c r="I8" s="45"/>
      <c r="J8" s="66">
        <f t="shared" si="1"/>
        <v>0</v>
      </c>
      <c r="K8" s="151"/>
    </row>
    <row r="9" spans="1:11" ht="15.75" thickBot="1" x14ac:dyDescent="0.3">
      <c r="A9" s="153"/>
      <c r="B9" s="5" t="s">
        <v>15</v>
      </c>
      <c r="C9" s="33">
        <v>457</v>
      </c>
      <c r="D9" s="34"/>
      <c r="E9" s="35"/>
      <c r="F9" s="65">
        <f t="shared" si="0"/>
        <v>457</v>
      </c>
      <c r="G9" s="33">
        <v>17</v>
      </c>
      <c r="H9" s="34"/>
      <c r="I9" s="35"/>
      <c r="J9" s="65">
        <f t="shared" si="1"/>
        <v>17</v>
      </c>
      <c r="K9" s="155"/>
    </row>
    <row r="10" spans="1:11" x14ac:dyDescent="0.25">
      <c r="A10" s="144" t="s">
        <v>24</v>
      </c>
      <c r="B10" s="25" t="s">
        <v>85</v>
      </c>
      <c r="C10" s="89"/>
      <c r="D10" s="94">
        <v>140</v>
      </c>
      <c r="E10" s="90"/>
      <c r="F10" s="66">
        <f t="shared" si="0"/>
        <v>140</v>
      </c>
      <c r="G10" s="89"/>
      <c r="H10" s="94">
        <v>6</v>
      </c>
      <c r="I10" s="90"/>
      <c r="J10" s="66">
        <f t="shared" si="1"/>
        <v>6</v>
      </c>
      <c r="K10" s="139">
        <f>SUM(F10:F11,J10:J11)</f>
        <v>654</v>
      </c>
    </row>
    <row r="11" spans="1:11" ht="15.75" thickBot="1" x14ac:dyDescent="0.3">
      <c r="A11" s="146"/>
      <c r="B11" s="5" t="s">
        <v>25</v>
      </c>
      <c r="C11" s="33">
        <v>490</v>
      </c>
      <c r="D11" s="34"/>
      <c r="E11" s="35"/>
      <c r="F11" s="66">
        <f t="shared" si="0"/>
        <v>490</v>
      </c>
      <c r="G11" s="33">
        <v>18</v>
      </c>
      <c r="H11" s="34"/>
      <c r="I11" s="35"/>
      <c r="J11" s="66">
        <f t="shared" si="1"/>
        <v>18</v>
      </c>
      <c r="K11" s="141"/>
    </row>
    <row r="12" spans="1:11" x14ac:dyDescent="0.25">
      <c r="A12" s="147" t="s">
        <v>26</v>
      </c>
      <c r="B12" s="4" t="s">
        <v>27</v>
      </c>
      <c r="C12" s="98"/>
      <c r="D12" s="37">
        <v>43</v>
      </c>
      <c r="E12" s="38">
        <v>10</v>
      </c>
      <c r="F12" s="64">
        <f t="shared" ref="F12:F27" si="2">SUM(C12:E12)</f>
        <v>53</v>
      </c>
      <c r="G12" s="125"/>
      <c r="H12" s="37"/>
      <c r="I12" s="38"/>
      <c r="J12" s="64">
        <f t="shared" ref="J12:J27" si="3">SUM(G12:I12)</f>
        <v>0</v>
      </c>
      <c r="K12" s="150">
        <f>SUM(F12:F15,J12:J15)</f>
        <v>508</v>
      </c>
    </row>
    <row r="13" spans="1:11" x14ac:dyDescent="0.25">
      <c r="A13" s="148"/>
      <c r="B13" s="6" t="s">
        <v>28</v>
      </c>
      <c r="C13" s="70"/>
      <c r="D13" s="44">
        <v>35</v>
      </c>
      <c r="E13" s="45">
        <v>0</v>
      </c>
      <c r="F13" s="66">
        <f t="shared" si="2"/>
        <v>35</v>
      </c>
      <c r="G13" s="126"/>
      <c r="H13" s="44">
        <v>1</v>
      </c>
      <c r="I13" s="45"/>
      <c r="J13" s="66">
        <f t="shared" si="3"/>
        <v>1</v>
      </c>
      <c r="K13" s="151"/>
    </row>
    <row r="14" spans="1:11" x14ac:dyDescent="0.25">
      <c r="A14" s="148"/>
      <c r="B14" s="7" t="s">
        <v>29</v>
      </c>
      <c r="C14" s="99"/>
      <c r="D14" s="44">
        <v>204</v>
      </c>
      <c r="E14" s="45">
        <v>48</v>
      </c>
      <c r="F14" s="66">
        <f t="shared" si="2"/>
        <v>252</v>
      </c>
      <c r="G14" s="126"/>
      <c r="H14" s="44">
        <v>11</v>
      </c>
      <c r="I14" s="45">
        <v>5</v>
      </c>
      <c r="J14" s="66">
        <f t="shared" si="3"/>
        <v>16</v>
      </c>
      <c r="K14" s="151"/>
    </row>
    <row r="15" spans="1:11" ht="15.75" thickBot="1" x14ac:dyDescent="0.3">
      <c r="A15" s="149"/>
      <c r="B15" s="8" t="s">
        <v>30</v>
      </c>
      <c r="C15" s="46"/>
      <c r="D15" s="47">
        <v>116</v>
      </c>
      <c r="E15" s="48">
        <v>35</v>
      </c>
      <c r="F15" s="67">
        <f t="shared" si="2"/>
        <v>151</v>
      </c>
      <c r="G15" s="127"/>
      <c r="H15" s="47"/>
      <c r="I15" s="48"/>
      <c r="J15" s="67">
        <f t="shared" si="3"/>
        <v>0</v>
      </c>
      <c r="K15" s="152"/>
    </row>
    <row r="16" spans="1:11" x14ac:dyDescent="0.25">
      <c r="A16" s="144" t="s">
        <v>16</v>
      </c>
      <c r="B16" s="11" t="s">
        <v>17</v>
      </c>
      <c r="C16" s="76"/>
      <c r="D16" s="37">
        <v>22</v>
      </c>
      <c r="E16" s="38">
        <v>0</v>
      </c>
      <c r="F16" s="64">
        <f t="shared" si="2"/>
        <v>22</v>
      </c>
      <c r="G16" s="125"/>
      <c r="H16" s="37"/>
      <c r="I16" s="38"/>
      <c r="J16" s="64">
        <f t="shared" si="3"/>
        <v>0</v>
      </c>
      <c r="K16" s="139">
        <f>SUM(F16:F20,J16:J20)</f>
        <v>738</v>
      </c>
    </row>
    <row r="17" spans="1:11" x14ac:dyDescent="0.25">
      <c r="A17" s="145"/>
      <c r="B17" s="7" t="s">
        <v>18</v>
      </c>
      <c r="C17" s="99"/>
      <c r="D17" s="44">
        <v>152</v>
      </c>
      <c r="E17" s="45">
        <v>20</v>
      </c>
      <c r="F17" s="66">
        <f t="shared" si="2"/>
        <v>172</v>
      </c>
      <c r="G17" s="126"/>
      <c r="H17" s="44">
        <v>1</v>
      </c>
      <c r="I17" s="45">
        <v>1</v>
      </c>
      <c r="J17" s="66">
        <f t="shared" si="3"/>
        <v>2</v>
      </c>
      <c r="K17" s="140"/>
    </row>
    <row r="18" spans="1:11" x14ac:dyDescent="0.25">
      <c r="A18" s="145"/>
      <c r="B18" s="7" t="s">
        <v>19</v>
      </c>
      <c r="C18" s="99"/>
      <c r="D18" s="44">
        <v>248</v>
      </c>
      <c r="E18" s="45">
        <v>18</v>
      </c>
      <c r="F18" s="66">
        <f t="shared" si="2"/>
        <v>266</v>
      </c>
      <c r="G18" s="126"/>
      <c r="H18" s="44">
        <v>3</v>
      </c>
      <c r="I18" s="45"/>
      <c r="J18" s="66">
        <f t="shared" si="3"/>
        <v>3</v>
      </c>
      <c r="K18" s="140"/>
    </row>
    <row r="19" spans="1:11" x14ac:dyDescent="0.25">
      <c r="A19" s="145"/>
      <c r="B19" s="8" t="s">
        <v>20</v>
      </c>
      <c r="C19" s="46"/>
      <c r="D19" s="47">
        <v>167</v>
      </c>
      <c r="E19" s="48">
        <v>46</v>
      </c>
      <c r="F19" s="67">
        <f t="shared" si="2"/>
        <v>213</v>
      </c>
      <c r="G19" s="127"/>
      <c r="H19" s="47">
        <v>4</v>
      </c>
      <c r="I19" s="48">
        <v>1</v>
      </c>
      <c r="J19" s="67">
        <f t="shared" si="3"/>
        <v>5</v>
      </c>
      <c r="K19" s="140"/>
    </row>
    <row r="20" spans="1:11" ht="15.75" thickBot="1" x14ac:dyDescent="0.3">
      <c r="A20" s="146"/>
      <c r="B20" s="5" t="s">
        <v>21</v>
      </c>
      <c r="C20" s="33"/>
      <c r="D20" s="34">
        <v>55</v>
      </c>
      <c r="E20" s="35">
        <v>0</v>
      </c>
      <c r="F20" s="68">
        <f t="shared" si="2"/>
        <v>55</v>
      </c>
      <c r="G20" s="124"/>
      <c r="H20" s="34"/>
      <c r="I20" s="35"/>
      <c r="J20" s="68">
        <f t="shared" si="3"/>
        <v>0</v>
      </c>
      <c r="K20" s="141"/>
    </row>
    <row r="21" spans="1:11" x14ac:dyDescent="0.25">
      <c r="A21" s="144" t="s">
        <v>42</v>
      </c>
      <c r="B21" s="4" t="s">
        <v>43</v>
      </c>
      <c r="C21" s="98"/>
      <c r="D21" s="37">
        <v>49</v>
      </c>
      <c r="E21" s="38">
        <v>30</v>
      </c>
      <c r="F21" s="64">
        <f t="shared" si="2"/>
        <v>79</v>
      </c>
      <c r="G21" s="125"/>
      <c r="H21" s="37"/>
      <c r="I21" s="38">
        <v>1</v>
      </c>
      <c r="J21" s="64">
        <f t="shared" si="3"/>
        <v>1</v>
      </c>
      <c r="K21" s="139">
        <f>SUM(F21:F27,J21:J27)</f>
        <v>481</v>
      </c>
    </row>
    <row r="22" spans="1:11" x14ac:dyDescent="0.25">
      <c r="A22" s="145"/>
      <c r="B22" s="13" t="s">
        <v>44</v>
      </c>
      <c r="C22" s="102"/>
      <c r="D22" s="74">
        <v>58</v>
      </c>
      <c r="E22" s="75">
        <v>0</v>
      </c>
      <c r="F22" s="66">
        <f t="shared" si="2"/>
        <v>58</v>
      </c>
      <c r="G22" s="128"/>
      <c r="H22" s="74">
        <v>1</v>
      </c>
      <c r="I22" s="75"/>
      <c r="J22" s="66">
        <f t="shared" si="3"/>
        <v>1</v>
      </c>
      <c r="K22" s="140"/>
    </row>
    <row r="23" spans="1:11" x14ac:dyDescent="0.25">
      <c r="A23" s="145"/>
      <c r="B23" s="13" t="s">
        <v>80</v>
      </c>
      <c r="C23" s="102"/>
      <c r="D23" s="74"/>
      <c r="E23" s="75">
        <v>3</v>
      </c>
      <c r="F23" s="66">
        <f t="shared" si="2"/>
        <v>3</v>
      </c>
      <c r="G23" s="128"/>
      <c r="H23" s="74"/>
      <c r="I23" s="75"/>
      <c r="J23" s="66">
        <f t="shared" si="3"/>
        <v>0</v>
      </c>
      <c r="K23" s="140"/>
    </row>
    <row r="24" spans="1:11" x14ac:dyDescent="0.25">
      <c r="A24" s="145"/>
      <c r="B24" s="6" t="s">
        <v>45</v>
      </c>
      <c r="C24" s="102"/>
      <c r="D24" s="74">
        <v>107</v>
      </c>
      <c r="E24" s="75">
        <v>33</v>
      </c>
      <c r="F24" s="66">
        <f t="shared" si="2"/>
        <v>140</v>
      </c>
      <c r="G24" s="128"/>
      <c r="H24" s="74"/>
      <c r="I24" s="75"/>
      <c r="J24" s="66">
        <f t="shared" si="3"/>
        <v>0</v>
      </c>
      <c r="K24" s="140"/>
    </row>
    <row r="25" spans="1:11" x14ac:dyDescent="0.25">
      <c r="A25" s="145"/>
      <c r="B25" s="13" t="s">
        <v>46</v>
      </c>
      <c r="C25" s="102"/>
      <c r="D25" s="74">
        <v>83</v>
      </c>
      <c r="E25" s="75">
        <v>10</v>
      </c>
      <c r="F25" s="66">
        <f t="shared" si="2"/>
        <v>93</v>
      </c>
      <c r="G25" s="128"/>
      <c r="H25" s="74">
        <v>2</v>
      </c>
      <c r="I25" s="75"/>
      <c r="J25" s="66">
        <f t="shared" si="3"/>
        <v>2</v>
      </c>
      <c r="K25" s="140"/>
    </row>
    <row r="26" spans="1:11" x14ac:dyDescent="0.25">
      <c r="A26" s="145"/>
      <c r="B26" s="7" t="s">
        <v>47</v>
      </c>
      <c r="C26" s="102"/>
      <c r="D26" s="74">
        <v>40</v>
      </c>
      <c r="E26" s="75"/>
      <c r="F26" s="66">
        <f t="shared" si="2"/>
        <v>40</v>
      </c>
      <c r="G26" s="128"/>
      <c r="H26" s="74"/>
      <c r="I26" s="75"/>
      <c r="J26" s="66">
        <f t="shared" si="3"/>
        <v>0</v>
      </c>
      <c r="K26" s="140"/>
    </row>
    <row r="27" spans="1:11" ht="15.75" thickBot="1" x14ac:dyDescent="0.3">
      <c r="A27" s="146"/>
      <c r="B27" s="111" t="s">
        <v>48</v>
      </c>
      <c r="C27" s="103"/>
      <c r="D27" s="88">
        <v>47</v>
      </c>
      <c r="E27" s="3">
        <v>16</v>
      </c>
      <c r="F27" s="65">
        <f t="shared" si="2"/>
        <v>63</v>
      </c>
      <c r="G27" s="129"/>
      <c r="H27" s="88">
        <v>1</v>
      </c>
      <c r="I27" s="3"/>
      <c r="J27" s="65">
        <f t="shared" si="3"/>
        <v>1</v>
      </c>
      <c r="K27" s="141"/>
    </row>
    <row r="28" spans="1:11" x14ac:dyDescent="0.25">
      <c r="A28" s="147" t="s">
        <v>31</v>
      </c>
      <c r="B28" s="11" t="s">
        <v>32</v>
      </c>
      <c r="C28" s="76"/>
      <c r="D28" s="37">
        <v>101</v>
      </c>
      <c r="E28" s="38">
        <v>32</v>
      </c>
      <c r="F28" s="64">
        <f t="shared" si="0"/>
        <v>133</v>
      </c>
      <c r="G28" s="125"/>
      <c r="H28" s="37">
        <v>3</v>
      </c>
      <c r="I28" s="38">
        <v>1</v>
      </c>
      <c r="J28" s="64">
        <f t="shared" si="1"/>
        <v>4</v>
      </c>
      <c r="K28" s="150">
        <f>SUM(J28:J30,F28:F30)</f>
        <v>350</v>
      </c>
    </row>
    <row r="29" spans="1:11" x14ac:dyDescent="0.25">
      <c r="A29" s="145"/>
      <c r="B29" s="79" t="s">
        <v>33</v>
      </c>
      <c r="C29" s="100">
        <v>131</v>
      </c>
      <c r="D29" s="80"/>
      <c r="E29" s="81"/>
      <c r="F29" s="66">
        <f t="shared" si="0"/>
        <v>131</v>
      </c>
      <c r="G29" s="118">
        <v>1</v>
      </c>
      <c r="H29" s="80"/>
      <c r="I29" s="81"/>
      <c r="J29" s="66">
        <f t="shared" si="1"/>
        <v>1</v>
      </c>
      <c r="K29" s="154"/>
    </row>
    <row r="30" spans="1:11" ht="15.75" thickBot="1" x14ac:dyDescent="0.3">
      <c r="A30" s="153"/>
      <c r="B30" s="5" t="s">
        <v>34</v>
      </c>
      <c r="C30" s="33">
        <v>79</v>
      </c>
      <c r="D30" s="34"/>
      <c r="E30" s="35"/>
      <c r="F30" s="65">
        <f t="shared" si="0"/>
        <v>79</v>
      </c>
      <c r="G30" s="124">
        <v>2</v>
      </c>
      <c r="H30" s="34"/>
      <c r="I30" s="35"/>
      <c r="J30" s="65">
        <f t="shared" si="1"/>
        <v>2</v>
      </c>
      <c r="K30" s="155"/>
    </row>
    <row r="31" spans="1:11" x14ac:dyDescent="0.25">
      <c r="A31" s="147" t="s">
        <v>35</v>
      </c>
      <c r="B31" s="83" t="s">
        <v>36</v>
      </c>
      <c r="C31" s="98"/>
      <c r="D31" s="37">
        <v>221</v>
      </c>
      <c r="E31" s="38">
        <v>62</v>
      </c>
      <c r="F31" s="64">
        <f t="shared" si="0"/>
        <v>283</v>
      </c>
      <c r="G31" s="125"/>
      <c r="H31" s="37">
        <v>4</v>
      </c>
      <c r="I31" s="38">
        <v>3</v>
      </c>
      <c r="J31" s="64">
        <f t="shared" si="1"/>
        <v>7</v>
      </c>
      <c r="K31" s="150">
        <f>SUM(F31:F36,J31:J36)</f>
        <v>2049</v>
      </c>
    </row>
    <row r="32" spans="1:11" x14ac:dyDescent="0.25">
      <c r="A32" s="148"/>
      <c r="B32" s="84" t="s">
        <v>37</v>
      </c>
      <c r="C32" s="70">
        <v>1171</v>
      </c>
      <c r="D32" s="44"/>
      <c r="E32" s="45"/>
      <c r="F32" s="66">
        <f t="shared" si="0"/>
        <v>1171</v>
      </c>
      <c r="G32" s="70">
        <v>12</v>
      </c>
      <c r="H32" s="44"/>
      <c r="I32" s="45"/>
      <c r="J32" s="66">
        <f t="shared" si="1"/>
        <v>12</v>
      </c>
      <c r="K32" s="151"/>
    </row>
    <row r="33" spans="1:11" x14ac:dyDescent="0.25">
      <c r="A33" s="149"/>
      <c r="B33" s="85" t="s">
        <v>38</v>
      </c>
      <c r="C33" s="101"/>
      <c r="D33" s="47">
        <v>1</v>
      </c>
      <c r="E33" s="48"/>
      <c r="F33" s="71">
        <f t="shared" si="0"/>
        <v>1</v>
      </c>
      <c r="G33" s="127"/>
      <c r="H33" s="47"/>
      <c r="I33" s="48"/>
      <c r="J33" s="71">
        <f t="shared" ref="J33:J38" si="4">SUM(G33:I33)</f>
        <v>0</v>
      </c>
      <c r="K33" s="152"/>
    </row>
    <row r="34" spans="1:11" x14ac:dyDescent="0.25">
      <c r="A34" s="149"/>
      <c r="B34" s="85" t="s">
        <v>39</v>
      </c>
      <c r="C34" s="101"/>
      <c r="D34" s="47">
        <v>226</v>
      </c>
      <c r="E34" s="48">
        <v>64</v>
      </c>
      <c r="F34" s="71">
        <f t="shared" si="0"/>
        <v>290</v>
      </c>
      <c r="G34" s="127"/>
      <c r="H34" s="47">
        <v>11</v>
      </c>
      <c r="I34" s="48">
        <v>8</v>
      </c>
      <c r="J34" s="71">
        <f t="shared" si="4"/>
        <v>19</v>
      </c>
      <c r="K34" s="152"/>
    </row>
    <row r="35" spans="1:11" x14ac:dyDescent="0.25">
      <c r="A35" s="149"/>
      <c r="B35" s="86" t="s">
        <v>40</v>
      </c>
      <c r="C35" s="101"/>
      <c r="D35" s="47">
        <v>184</v>
      </c>
      <c r="E35" s="48"/>
      <c r="F35" s="71">
        <f t="shared" si="0"/>
        <v>184</v>
      </c>
      <c r="G35" s="127"/>
      <c r="H35" s="47">
        <v>6</v>
      </c>
      <c r="I35" s="48"/>
      <c r="J35" s="71">
        <f t="shared" si="4"/>
        <v>6</v>
      </c>
      <c r="K35" s="152"/>
    </row>
    <row r="36" spans="1:11" ht="15.75" thickBot="1" x14ac:dyDescent="0.3">
      <c r="A36" s="153"/>
      <c r="B36" s="87" t="s">
        <v>41</v>
      </c>
      <c r="C36" s="33"/>
      <c r="D36" s="34"/>
      <c r="E36" s="35">
        <v>76</v>
      </c>
      <c r="F36" s="68">
        <f t="shared" si="0"/>
        <v>76</v>
      </c>
      <c r="G36" s="72"/>
      <c r="H36" s="34"/>
      <c r="I36" s="73"/>
      <c r="J36" s="68">
        <f t="shared" si="4"/>
        <v>0</v>
      </c>
      <c r="K36" s="155"/>
    </row>
    <row r="37" spans="1:11" ht="15.75" thickBot="1" x14ac:dyDescent="0.3">
      <c r="A37" s="9" t="s">
        <v>22</v>
      </c>
      <c r="B37" s="10" t="s">
        <v>23</v>
      </c>
      <c r="C37" s="40">
        <v>104</v>
      </c>
      <c r="D37" s="41"/>
      <c r="E37" s="42"/>
      <c r="F37" s="69">
        <f>SUM(C37:E37)</f>
        <v>104</v>
      </c>
      <c r="G37" s="40">
        <v>1</v>
      </c>
      <c r="H37" s="41"/>
      <c r="I37" s="42"/>
      <c r="J37" s="69">
        <f t="shared" si="4"/>
        <v>1</v>
      </c>
      <c r="K37" s="63">
        <f>SUM(F37,J37)</f>
        <v>105</v>
      </c>
    </row>
    <row r="38" spans="1:11" x14ac:dyDescent="0.25">
      <c r="A38" s="144" t="s">
        <v>49</v>
      </c>
      <c r="B38" s="6" t="s">
        <v>52</v>
      </c>
      <c r="C38" s="70"/>
      <c r="D38" s="44">
        <v>178</v>
      </c>
      <c r="E38" s="45">
        <v>44</v>
      </c>
      <c r="F38" s="66">
        <f>SUM(C38:E38)</f>
        <v>222</v>
      </c>
      <c r="G38" s="126"/>
      <c r="H38" s="44">
        <v>2</v>
      </c>
      <c r="I38" s="45">
        <v>3</v>
      </c>
      <c r="J38" s="66">
        <f t="shared" si="4"/>
        <v>5</v>
      </c>
      <c r="K38" s="139">
        <f>SUM(F38:F47,J38:J47)</f>
        <v>1184</v>
      </c>
    </row>
    <row r="39" spans="1:11" x14ac:dyDescent="0.25">
      <c r="A39" s="145"/>
      <c r="B39" s="13" t="s">
        <v>84</v>
      </c>
      <c r="C39" s="102"/>
      <c r="D39" s="74"/>
      <c r="E39" s="75">
        <v>36</v>
      </c>
      <c r="F39" s="66">
        <f t="shared" si="0"/>
        <v>36</v>
      </c>
      <c r="G39" s="128"/>
      <c r="H39" s="74"/>
      <c r="I39" s="75"/>
      <c r="J39" s="66">
        <f t="shared" si="1"/>
        <v>0</v>
      </c>
      <c r="K39" s="140"/>
    </row>
    <row r="40" spans="1:11" x14ac:dyDescent="0.25">
      <c r="A40" s="145"/>
      <c r="B40" s="13" t="s">
        <v>113</v>
      </c>
      <c r="C40" s="102"/>
      <c r="D40" s="74">
        <v>149</v>
      </c>
      <c r="E40" s="75"/>
      <c r="F40" s="66">
        <f t="shared" si="0"/>
        <v>149</v>
      </c>
      <c r="G40" s="128"/>
      <c r="H40" s="74">
        <v>5</v>
      </c>
      <c r="I40" s="75"/>
      <c r="J40" s="66">
        <f t="shared" si="1"/>
        <v>5</v>
      </c>
      <c r="K40" s="140"/>
    </row>
    <row r="41" spans="1:11" x14ac:dyDescent="0.25">
      <c r="A41" s="145"/>
      <c r="B41" s="13" t="s">
        <v>112</v>
      </c>
      <c r="C41" s="102"/>
      <c r="D41" s="74">
        <v>95</v>
      </c>
      <c r="E41" s="75"/>
      <c r="F41" s="66">
        <f t="shared" si="0"/>
        <v>95</v>
      </c>
      <c r="G41" s="128"/>
      <c r="H41" s="74">
        <v>6</v>
      </c>
      <c r="I41" s="75"/>
      <c r="J41" s="66">
        <f t="shared" si="1"/>
        <v>6</v>
      </c>
      <c r="K41" s="140"/>
    </row>
    <row r="42" spans="1:11" x14ac:dyDescent="0.25">
      <c r="A42" s="145"/>
      <c r="B42" s="6" t="s">
        <v>50</v>
      </c>
      <c r="C42" s="70"/>
      <c r="D42" s="44"/>
      <c r="E42" s="45">
        <v>71</v>
      </c>
      <c r="F42" s="66">
        <f t="shared" si="0"/>
        <v>71</v>
      </c>
      <c r="G42" s="126"/>
      <c r="H42" s="44"/>
      <c r="I42" s="45"/>
      <c r="J42" s="66">
        <f t="shared" si="1"/>
        <v>0</v>
      </c>
      <c r="K42" s="140"/>
    </row>
    <row r="43" spans="1:11" x14ac:dyDescent="0.25">
      <c r="A43" s="145"/>
      <c r="B43" s="6" t="s">
        <v>53</v>
      </c>
      <c r="C43" s="70"/>
      <c r="D43" s="44">
        <v>67</v>
      </c>
      <c r="E43" s="45"/>
      <c r="F43" s="66">
        <f t="shared" si="0"/>
        <v>67</v>
      </c>
      <c r="G43" s="126"/>
      <c r="H43" s="44">
        <v>1</v>
      </c>
      <c r="I43" s="45"/>
      <c r="J43" s="66">
        <f t="shared" si="1"/>
        <v>1</v>
      </c>
      <c r="K43" s="140"/>
    </row>
    <row r="44" spans="1:11" x14ac:dyDescent="0.25">
      <c r="A44" s="145"/>
      <c r="B44" s="6" t="s">
        <v>51</v>
      </c>
      <c r="C44" s="70"/>
      <c r="D44" s="44">
        <v>88</v>
      </c>
      <c r="E44" s="45">
        <v>33</v>
      </c>
      <c r="F44" s="66">
        <f>SUM(C44:E44)</f>
        <v>121</v>
      </c>
      <c r="G44" s="126"/>
      <c r="H44" s="44">
        <v>3</v>
      </c>
      <c r="I44" s="45">
        <v>1</v>
      </c>
      <c r="J44" s="66">
        <f>SUM(G44:I44)</f>
        <v>4</v>
      </c>
      <c r="K44" s="140"/>
    </row>
    <row r="45" spans="1:11" x14ac:dyDescent="0.25">
      <c r="A45" s="145"/>
      <c r="B45" s="6" t="s">
        <v>54</v>
      </c>
      <c r="C45" s="70"/>
      <c r="D45" s="44">
        <v>59</v>
      </c>
      <c r="E45" s="45"/>
      <c r="F45" s="66">
        <f t="shared" si="0"/>
        <v>59</v>
      </c>
      <c r="G45" s="126"/>
      <c r="H45" s="44">
        <v>3</v>
      </c>
      <c r="I45" s="45"/>
      <c r="J45" s="66">
        <f t="shared" si="1"/>
        <v>3</v>
      </c>
      <c r="K45" s="140"/>
    </row>
    <row r="46" spans="1:11" x14ac:dyDescent="0.25">
      <c r="A46" s="145"/>
      <c r="B46" s="8" t="s">
        <v>55</v>
      </c>
      <c r="C46" s="46"/>
      <c r="D46" s="47">
        <v>145</v>
      </c>
      <c r="E46" s="48">
        <v>56</v>
      </c>
      <c r="F46" s="71">
        <f t="shared" si="0"/>
        <v>201</v>
      </c>
      <c r="G46" s="127"/>
      <c r="H46" s="47">
        <v>2</v>
      </c>
      <c r="I46" s="48"/>
      <c r="J46" s="71">
        <f t="shared" si="1"/>
        <v>2</v>
      </c>
      <c r="K46" s="140"/>
    </row>
    <row r="47" spans="1:11" ht="15.75" thickBot="1" x14ac:dyDescent="0.3">
      <c r="A47" s="146"/>
      <c r="B47" s="5" t="s">
        <v>56</v>
      </c>
      <c r="C47" s="33"/>
      <c r="D47" s="34">
        <v>131</v>
      </c>
      <c r="E47" s="35"/>
      <c r="F47" s="67">
        <f t="shared" si="0"/>
        <v>131</v>
      </c>
      <c r="G47" s="124"/>
      <c r="H47" s="34">
        <v>6</v>
      </c>
      <c r="I47" s="35"/>
      <c r="J47" s="67">
        <f t="shared" si="1"/>
        <v>6</v>
      </c>
      <c r="K47" s="141"/>
    </row>
    <row r="48" spans="1:11" ht="15.75" thickBot="1" x14ac:dyDescent="0.3">
      <c r="A48" s="112" t="s">
        <v>57</v>
      </c>
      <c r="B48" s="10" t="s">
        <v>58</v>
      </c>
      <c r="C48" s="40"/>
      <c r="D48" s="41">
        <v>196</v>
      </c>
      <c r="E48" s="42">
        <v>49</v>
      </c>
      <c r="F48" s="69">
        <f t="shared" si="0"/>
        <v>245</v>
      </c>
      <c r="G48" s="130"/>
      <c r="H48" s="41">
        <v>2</v>
      </c>
      <c r="I48" s="42">
        <v>1</v>
      </c>
      <c r="J48" s="69">
        <f>SUM(G48:I48)</f>
        <v>3</v>
      </c>
      <c r="K48" s="63">
        <f>SUM(F48:F48,J48:J48)</f>
        <v>248</v>
      </c>
    </row>
    <row r="49" spans="1:11" x14ac:dyDescent="0.25">
      <c r="A49" s="156" t="s">
        <v>59</v>
      </c>
      <c r="B49" s="4" t="s">
        <v>81</v>
      </c>
      <c r="C49" s="57"/>
      <c r="D49" s="37">
        <v>64</v>
      </c>
      <c r="E49" s="106"/>
      <c r="F49" s="66">
        <f t="shared" si="0"/>
        <v>64</v>
      </c>
      <c r="G49" s="131"/>
      <c r="H49" s="37"/>
      <c r="I49" s="106"/>
      <c r="J49" s="66">
        <f t="shared" si="1"/>
        <v>0</v>
      </c>
      <c r="K49" s="139">
        <f>SUM(F49:F53,J49:J53)</f>
        <v>744</v>
      </c>
    </row>
    <row r="50" spans="1:11" x14ac:dyDescent="0.25">
      <c r="A50" s="157"/>
      <c r="B50" s="13" t="s">
        <v>60</v>
      </c>
      <c r="C50" s="113"/>
      <c r="D50" s="74">
        <v>342</v>
      </c>
      <c r="E50" s="114">
        <v>85</v>
      </c>
      <c r="F50" s="66">
        <f t="shared" si="0"/>
        <v>427</v>
      </c>
      <c r="G50" s="132"/>
      <c r="H50" s="74">
        <v>9</v>
      </c>
      <c r="I50" s="114">
        <v>2</v>
      </c>
      <c r="J50" s="66">
        <f t="shared" si="1"/>
        <v>11</v>
      </c>
      <c r="K50" s="140"/>
    </row>
    <row r="51" spans="1:11" x14ac:dyDescent="0.25">
      <c r="A51" s="157"/>
      <c r="B51" s="8" t="s">
        <v>61</v>
      </c>
      <c r="C51" s="115">
        <v>148</v>
      </c>
      <c r="D51" s="44"/>
      <c r="E51" s="116"/>
      <c r="F51" s="66">
        <f t="shared" si="0"/>
        <v>148</v>
      </c>
      <c r="G51" s="115">
        <v>10</v>
      </c>
      <c r="H51" s="44"/>
      <c r="I51" s="116"/>
      <c r="J51" s="66">
        <f t="shared" si="1"/>
        <v>10</v>
      </c>
      <c r="K51" s="140"/>
    </row>
    <row r="52" spans="1:11" x14ac:dyDescent="0.25">
      <c r="A52" s="157"/>
      <c r="B52" s="122" t="s">
        <v>86</v>
      </c>
      <c r="C52" s="115"/>
      <c r="D52" s="44"/>
      <c r="E52" s="116">
        <v>63</v>
      </c>
      <c r="F52" s="71">
        <f t="shared" si="0"/>
        <v>63</v>
      </c>
      <c r="G52" s="133"/>
      <c r="H52" s="44"/>
      <c r="I52" s="116">
        <v>16</v>
      </c>
      <c r="J52" s="71">
        <f t="shared" si="1"/>
        <v>16</v>
      </c>
      <c r="K52" s="140"/>
    </row>
    <row r="53" spans="1:11" ht="15.75" thickBot="1" x14ac:dyDescent="0.3">
      <c r="A53" s="158"/>
      <c r="B53" s="123" t="s">
        <v>87</v>
      </c>
      <c r="C53" s="120"/>
      <c r="D53" s="88"/>
      <c r="E53" s="121"/>
      <c r="F53" s="71">
        <f t="shared" si="0"/>
        <v>0</v>
      </c>
      <c r="G53" s="134"/>
      <c r="H53" s="103"/>
      <c r="I53" s="121">
        <v>5</v>
      </c>
      <c r="J53" s="71">
        <f t="shared" si="1"/>
        <v>5</v>
      </c>
      <c r="K53" s="141"/>
    </row>
    <row r="54" spans="1:11" ht="15.75" thickBot="1" x14ac:dyDescent="0.3">
      <c r="A54" s="142" t="s">
        <v>62</v>
      </c>
      <c r="B54" s="143"/>
      <c r="C54" s="97">
        <f>SUM(C3:C53)</f>
        <v>2580</v>
      </c>
      <c r="D54" s="97">
        <f t="shared" ref="D54:E54" si="5">SUM(D3:D53)</f>
        <v>4294</v>
      </c>
      <c r="E54" s="97">
        <f t="shared" si="5"/>
        <v>1074</v>
      </c>
      <c r="F54" s="69">
        <f>SUM(F3:F53)</f>
        <v>7948</v>
      </c>
      <c r="G54" s="77">
        <f>SUM(G3:G53)</f>
        <v>61</v>
      </c>
      <c r="H54" s="77">
        <f>SUM(H3:H53)</f>
        <v>97</v>
      </c>
      <c r="I54" s="77">
        <f>SUM(I3:I53)</f>
        <v>50</v>
      </c>
      <c r="J54" s="69">
        <f>SUM(J3:J53)</f>
        <v>208</v>
      </c>
      <c r="K54" s="78">
        <f>SUM(F54,J54)</f>
        <v>8156</v>
      </c>
    </row>
  </sheetData>
  <mergeCells count="28">
    <mergeCell ref="A10:A11"/>
    <mergeCell ref="K10:K11"/>
    <mergeCell ref="K16:K20"/>
    <mergeCell ref="A1:A2"/>
    <mergeCell ref="B1:B2"/>
    <mergeCell ref="C1:E1"/>
    <mergeCell ref="F1:F2"/>
    <mergeCell ref="G1:I1"/>
    <mergeCell ref="J1:J2"/>
    <mergeCell ref="K1:K2"/>
    <mergeCell ref="A3:A5"/>
    <mergeCell ref="K3:K5"/>
    <mergeCell ref="A6:A9"/>
    <mergeCell ref="K6:K9"/>
    <mergeCell ref="K49:K53"/>
    <mergeCell ref="A54:B54"/>
    <mergeCell ref="A21:A27"/>
    <mergeCell ref="K21:K27"/>
    <mergeCell ref="A12:A15"/>
    <mergeCell ref="K12:K15"/>
    <mergeCell ref="A28:A30"/>
    <mergeCell ref="K28:K30"/>
    <mergeCell ref="A31:A36"/>
    <mergeCell ref="K31:K36"/>
    <mergeCell ref="A38:A47"/>
    <mergeCell ref="K38:K47"/>
    <mergeCell ref="A49:A53"/>
    <mergeCell ref="A16:A20"/>
  </mergeCells>
  <pageMargins left="0.7" right="0.7" top="0.75" bottom="0.75" header="0.3" footer="0.3"/>
  <pageSetup paperSize="9" scale="77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tabSelected="1" zoomScale="115" zoomScaleNormal="115" workbookViewId="0">
      <selection activeCell="H33" sqref="H33"/>
    </sheetView>
  </sheetViews>
  <sheetFormatPr defaultRowHeight="15" x14ac:dyDescent="0.25"/>
  <cols>
    <col min="1" max="1" width="8" customWidth="1"/>
    <col min="2" max="2" width="31.85546875" customWidth="1"/>
    <col min="3" max="5" width="8" customWidth="1"/>
    <col min="6" max="6" width="9.5703125" customWidth="1"/>
    <col min="7" max="9" width="8" customWidth="1"/>
    <col min="10" max="10" width="8.85546875" customWidth="1"/>
    <col min="11" max="11" width="9.140625" customWidth="1"/>
  </cols>
  <sheetData>
    <row r="1" spans="1:11" ht="22.5" customHeight="1" thickBot="1" x14ac:dyDescent="0.3">
      <c r="A1" s="179" t="s">
        <v>0</v>
      </c>
      <c r="B1" s="181" t="s">
        <v>1</v>
      </c>
      <c r="C1" s="183" t="s">
        <v>2</v>
      </c>
      <c r="D1" s="184"/>
      <c r="E1" s="184"/>
      <c r="F1" s="166" t="s">
        <v>3</v>
      </c>
      <c r="G1" s="184" t="s">
        <v>4</v>
      </c>
      <c r="H1" s="184"/>
      <c r="I1" s="184"/>
      <c r="J1" s="166" t="s">
        <v>5</v>
      </c>
      <c r="K1" s="185" t="s">
        <v>6</v>
      </c>
    </row>
    <row r="2" spans="1:11" ht="22.5" customHeight="1" thickBot="1" x14ac:dyDescent="0.3">
      <c r="A2" s="180"/>
      <c r="B2" s="182"/>
      <c r="C2" s="23" t="s">
        <v>7</v>
      </c>
      <c r="D2" s="1" t="s">
        <v>8</v>
      </c>
      <c r="E2" s="3" t="s">
        <v>9</v>
      </c>
      <c r="F2" s="167"/>
      <c r="G2" s="24" t="s">
        <v>7</v>
      </c>
      <c r="H2" s="2" t="s">
        <v>8</v>
      </c>
      <c r="I2" s="3" t="s">
        <v>9</v>
      </c>
      <c r="J2" s="167"/>
      <c r="K2" s="186"/>
    </row>
    <row r="3" spans="1:11" ht="15.75" thickBot="1" x14ac:dyDescent="0.3">
      <c r="A3" s="27" t="s">
        <v>63</v>
      </c>
      <c r="B3" s="5" t="s">
        <v>15</v>
      </c>
      <c r="C3" s="55">
        <v>421</v>
      </c>
      <c r="D3" s="56"/>
      <c r="E3" s="35"/>
      <c r="F3" s="50">
        <f t="shared" ref="F3:F19" si="0">SUM(C3:E3)</f>
        <v>421</v>
      </c>
      <c r="G3" s="33">
        <v>1</v>
      </c>
      <c r="H3" s="34"/>
      <c r="I3" s="35"/>
      <c r="J3" s="50">
        <f t="shared" ref="J3:J19" si="1">SUM(G3:I3)</f>
        <v>1</v>
      </c>
      <c r="K3" s="51">
        <f>SUM(J3,F3)</f>
        <v>422</v>
      </c>
    </row>
    <row r="4" spans="1:11" x14ac:dyDescent="0.25">
      <c r="A4" s="144" t="s">
        <v>16</v>
      </c>
      <c r="B4" s="25" t="s">
        <v>18</v>
      </c>
      <c r="C4" s="57"/>
      <c r="D4" s="37">
        <v>96</v>
      </c>
      <c r="E4" s="38">
        <v>80</v>
      </c>
      <c r="F4" s="50">
        <f t="shared" si="0"/>
        <v>176</v>
      </c>
      <c r="G4" s="36"/>
      <c r="H4" s="37">
        <v>4</v>
      </c>
      <c r="I4" s="38">
        <v>2</v>
      </c>
      <c r="J4" s="50">
        <f t="shared" si="1"/>
        <v>6</v>
      </c>
      <c r="K4" s="187">
        <f>SUM(F4:F5,J4:J5)</f>
        <v>247</v>
      </c>
    </row>
    <row r="5" spans="1:11" ht="15.75" thickBot="1" x14ac:dyDescent="0.3">
      <c r="A5" s="146"/>
      <c r="B5" s="5" t="s">
        <v>20</v>
      </c>
      <c r="C5" s="55"/>
      <c r="D5" s="34">
        <v>65</v>
      </c>
      <c r="E5" s="35"/>
      <c r="F5" s="93">
        <f t="shared" si="0"/>
        <v>65</v>
      </c>
      <c r="G5" s="39"/>
      <c r="H5" s="34"/>
      <c r="I5" s="35"/>
      <c r="J5" s="93">
        <f t="shared" si="1"/>
        <v>0</v>
      </c>
      <c r="K5" s="178"/>
    </row>
    <row r="6" spans="1:11" ht="15.75" thickBot="1" x14ac:dyDescent="0.3">
      <c r="A6" s="9" t="s">
        <v>22</v>
      </c>
      <c r="B6" s="10" t="s">
        <v>23</v>
      </c>
      <c r="C6" s="23">
        <v>61</v>
      </c>
      <c r="D6" s="58"/>
      <c r="E6" s="42"/>
      <c r="F6" s="93">
        <f t="shared" si="0"/>
        <v>61</v>
      </c>
      <c r="G6" s="40">
        <v>2</v>
      </c>
      <c r="H6" s="41"/>
      <c r="I6" s="42"/>
      <c r="J6" s="50">
        <f t="shared" si="1"/>
        <v>2</v>
      </c>
      <c r="K6" s="52">
        <f>SUM(F6,J6)</f>
        <v>63</v>
      </c>
    </row>
    <row r="7" spans="1:11" ht="15.75" thickBot="1" x14ac:dyDescent="0.3">
      <c r="A7" s="9" t="s">
        <v>24</v>
      </c>
      <c r="B7" s="10" t="s">
        <v>25</v>
      </c>
      <c r="C7" s="23">
        <v>171</v>
      </c>
      <c r="D7" s="58"/>
      <c r="E7" s="42"/>
      <c r="F7" s="50">
        <f t="shared" si="0"/>
        <v>171</v>
      </c>
      <c r="G7" s="40"/>
      <c r="H7" s="41"/>
      <c r="I7" s="42"/>
      <c r="J7" s="50">
        <f t="shared" si="1"/>
        <v>0</v>
      </c>
      <c r="K7" s="52">
        <f>SUM(F7,J7)</f>
        <v>171</v>
      </c>
    </row>
    <row r="8" spans="1:11" x14ac:dyDescent="0.25">
      <c r="A8" s="145" t="s">
        <v>26</v>
      </c>
      <c r="B8" s="12" t="s">
        <v>29</v>
      </c>
      <c r="C8" s="59"/>
      <c r="D8" s="44">
        <v>101</v>
      </c>
      <c r="E8" s="45"/>
      <c r="F8" s="50">
        <f t="shared" si="0"/>
        <v>101</v>
      </c>
      <c r="G8" s="43"/>
      <c r="H8" s="44">
        <v>1</v>
      </c>
      <c r="I8" s="45"/>
      <c r="J8" s="50">
        <f t="shared" si="1"/>
        <v>1</v>
      </c>
      <c r="K8" s="172">
        <f>SUM(J8:J9,F8:F9)</f>
        <v>184</v>
      </c>
    </row>
    <row r="9" spans="1:11" ht="15.75" thickBot="1" x14ac:dyDescent="0.3">
      <c r="A9" s="146"/>
      <c r="B9" s="5" t="s">
        <v>30</v>
      </c>
      <c r="C9" s="55"/>
      <c r="D9" s="34">
        <v>80</v>
      </c>
      <c r="E9" s="35"/>
      <c r="F9" s="93">
        <f t="shared" si="0"/>
        <v>80</v>
      </c>
      <c r="G9" s="39"/>
      <c r="H9" s="34">
        <v>2</v>
      </c>
      <c r="I9" s="35"/>
      <c r="J9" s="93">
        <f t="shared" si="1"/>
        <v>2</v>
      </c>
      <c r="K9" s="178"/>
    </row>
    <row r="10" spans="1:11" x14ac:dyDescent="0.25">
      <c r="A10" s="144" t="s">
        <v>31</v>
      </c>
      <c r="B10" s="26" t="s">
        <v>32</v>
      </c>
      <c r="C10" s="60"/>
      <c r="D10" s="37">
        <v>23</v>
      </c>
      <c r="E10" s="38"/>
      <c r="F10" s="50">
        <f t="shared" si="0"/>
        <v>23</v>
      </c>
      <c r="G10" s="36"/>
      <c r="H10" s="37"/>
      <c r="I10" s="38"/>
      <c r="J10" s="50">
        <f t="shared" si="1"/>
        <v>0</v>
      </c>
      <c r="K10" s="202">
        <f>SUM(J10:J11,F10:F11)</f>
        <v>145</v>
      </c>
    </row>
    <row r="11" spans="1:11" ht="14.25" customHeight="1" thickBot="1" x14ac:dyDescent="0.3">
      <c r="A11" s="145"/>
      <c r="B11" s="7" t="s">
        <v>33</v>
      </c>
      <c r="C11" s="95">
        <v>120</v>
      </c>
      <c r="D11" s="80"/>
      <c r="E11" s="81"/>
      <c r="F11" s="96">
        <f t="shared" si="0"/>
        <v>120</v>
      </c>
      <c r="G11" s="82">
        <v>2</v>
      </c>
      <c r="H11" s="80"/>
      <c r="I11" s="81"/>
      <c r="J11" s="96">
        <f t="shared" si="1"/>
        <v>2</v>
      </c>
      <c r="K11" s="203"/>
    </row>
    <row r="12" spans="1:11" x14ac:dyDescent="0.25">
      <c r="A12" s="144" t="s">
        <v>35</v>
      </c>
      <c r="B12" s="25" t="s">
        <v>36</v>
      </c>
      <c r="C12" s="57"/>
      <c r="D12" s="37">
        <v>146</v>
      </c>
      <c r="E12" s="38">
        <v>32</v>
      </c>
      <c r="F12" s="50">
        <f t="shared" si="0"/>
        <v>178</v>
      </c>
      <c r="G12" s="36"/>
      <c r="H12" s="37">
        <v>1</v>
      </c>
      <c r="I12" s="38"/>
      <c r="J12" s="50">
        <f t="shared" si="1"/>
        <v>1</v>
      </c>
      <c r="K12" s="174">
        <f>SUM(J12:J13,F12:F13)</f>
        <v>671</v>
      </c>
    </row>
    <row r="13" spans="1:11" ht="15.75" thickBot="1" x14ac:dyDescent="0.3">
      <c r="A13" s="145"/>
      <c r="B13" s="8" t="s">
        <v>37</v>
      </c>
      <c r="C13" s="61">
        <v>488</v>
      </c>
      <c r="D13" s="62"/>
      <c r="E13" s="48"/>
      <c r="F13" s="93">
        <f t="shared" si="0"/>
        <v>488</v>
      </c>
      <c r="G13" s="46">
        <v>4</v>
      </c>
      <c r="H13" s="47"/>
      <c r="I13" s="48"/>
      <c r="J13" s="93">
        <f t="shared" si="1"/>
        <v>4</v>
      </c>
      <c r="K13" s="173"/>
    </row>
    <row r="14" spans="1:11" x14ac:dyDescent="0.25">
      <c r="A14" s="144" t="s">
        <v>49</v>
      </c>
      <c r="B14" s="4" t="s">
        <v>113</v>
      </c>
      <c r="C14" s="57"/>
      <c r="D14" s="37">
        <v>85</v>
      </c>
      <c r="E14" s="38"/>
      <c r="F14" s="50">
        <f t="shared" si="0"/>
        <v>85</v>
      </c>
      <c r="G14" s="36"/>
      <c r="H14" s="37">
        <v>3</v>
      </c>
      <c r="I14" s="38"/>
      <c r="J14" s="50">
        <f t="shared" si="1"/>
        <v>3</v>
      </c>
      <c r="K14" s="175">
        <f>SUM(J14:J17,F14:F17)</f>
        <v>290</v>
      </c>
    </row>
    <row r="15" spans="1:11" x14ac:dyDescent="0.25">
      <c r="A15" s="145"/>
      <c r="B15" s="6" t="s">
        <v>114</v>
      </c>
      <c r="C15" s="115"/>
      <c r="D15" s="44">
        <v>42</v>
      </c>
      <c r="E15" s="45"/>
      <c r="F15" s="201">
        <f t="shared" si="0"/>
        <v>42</v>
      </c>
      <c r="G15" s="43"/>
      <c r="H15" s="44">
        <v>2</v>
      </c>
      <c r="I15" s="45"/>
      <c r="J15" s="201">
        <f t="shared" si="1"/>
        <v>2</v>
      </c>
      <c r="K15" s="176"/>
    </row>
    <row r="16" spans="1:11" x14ac:dyDescent="0.25">
      <c r="A16" s="145"/>
      <c r="B16" s="104" t="s">
        <v>50</v>
      </c>
      <c r="C16" s="105"/>
      <c r="D16" s="80"/>
      <c r="E16" s="81">
        <v>55</v>
      </c>
      <c r="F16" s="96">
        <f t="shared" si="0"/>
        <v>55</v>
      </c>
      <c r="G16" s="82"/>
      <c r="H16" s="80"/>
      <c r="I16" s="81">
        <v>1</v>
      </c>
      <c r="J16" s="96">
        <f t="shared" si="1"/>
        <v>1</v>
      </c>
      <c r="K16" s="176"/>
    </row>
    <row r="17" spans="1:11" ht="15.75" thickBot="1" x14ac:dyDescent="0.3">
      <c r="A17" s="146"/>
      <c r="B17" s="5" t="s">
        <v>52</v>
      </c>
      <c r="C17" s="55"/>
      <c r="D17" s="34">
        <v>95</v>
      </c>
      <c r="E17" s="35">
        <v>7</v>
      </c>
      <c r="F17" s="93">
        <f t="shared" si="0"/>
        <v>102</v>
      </c>
      <c r="G17" s="39"/>
      <c r="H17" s="34"/>
      <c r="I17" s="35"/>
      <c r="J17" s="93">
        <f t="shared" si="1"/>
        <v>0</v>
      </c>
      <c r="K17" s="177"/>
    </row>
    <row r="18" spans="1:11" ht="15.75" thickBot="1" x14ac:dyDescent="0.3">
      <c r="A18" s="9" t="s">
        <v>57</v>
      </c>
      <c r="B18" s="10" t="s">
        <v>58</v>
      </c>
      <c r="C18" s="23"/>
      <c r="D18" s="41">
        <v>34</v>
      </c>
      <c r="E18" s="42">
        <v>14</v>
      </c>
      <c r="F18" s="92">
        <f>SUM(C18:E18)</f>
        <v>48</v>
      </c>
      <c r="G18" s="49"/>
      <c r="H18" s="41">
        <v>1</v>
      </c>
      <c r="I18" s="42"/>
      <c r="J18" s="92">
        <f t="shared" si="1"/>
        <v>1</v>
      </c>
      <c r="K18" s="52">
        <f>SUM(F18,J18)</f>
        <v>49</v>
      </c>
    </row>
    <row r="19" spans="1:11" ht="15.75" thickBot="1" x14ac:dyDescent="0.3">
      <c r="A19" s="135" t="s">
        <v>59</v>
      </c>
      <c r="B19" s="104" t="s">
        <v>61</v>
      </c>
      <c r="C19" s="105">
        <v>148</v>
      </c>
      <c r="D19" s="80"/>
      <c r="E19" s="81"/>
      <c r="F19" s="96">
        <f t="shared" si="0"/>
        <v>148</v>
      </c>
      <c r="G19" s="82">
        <v>4</v>
      </c>
      <c r="H19" s="80"/>
      <c r="I19" s="81"/>
      <c r="J19" s="96">
        <f t="shared" si="1"/>
        <v>4</v>
      </c>
      <c r="K19" s="136">
        <f>SUM(F19,J19)</f>
        <v>152</v>
      </c>
    </row>
    <row r="20" spans="1:11" ht="15.75" thickBot="1" x14ac:dyDescent="0.3">
      <c r="A20" s="204" t="s">
        <v>62</v>
      </c>
      <c r="B20" s="205"/>
      <c r="C20" s="107">
        <f t="shared" ref="C20:J20" si="2">SUM(C3:C19)</f>
        <v>1409</v>
      </c>
      <c r="D20" s="107">
        <f t="shared" si="2"/>
        <v>767</v>
      </c>
      <c r="E20" s="107">
        <f t="shared" si="2"/>
        <v>188</v>
      </c>
      <c r="F20" s="54">
        <f t="shared" si="2"/>
        <v>2364</v>
      </c>
      <c r="G20" s="107">
        <f t="shared" si="2"/>
        <v>13</v>
      </c>
      <c r="H20" s="107">
        <f t="shared" si="2"/>
        <v>14</v>
      </c>
      <c r="I20" s="107">
        <f t="shared" si="2"/>
        <v>3</v>
      </c>
      <c r="J20" s="108">
        <f t="shared" si="2"/>
        <v>30</v>
      </c>
      <c r="K20" s="53">
        <f>SUM(F20,J20)</f>
        <v>2394</v>
      </c>
    </row>
  </sheetData>
  <mergeCells count="18">
    <mergeCell ref="A8:A9"/>
    <mergeCell ref="K8:K9"/>
    <mergeCell ref="A1:A2"/>
    <mergeCell ref="B1:B2"/>
    <mergeCell ref="C1:E1"/>
    <mergeCell ref="F1:F2"/>
    <mergeCell ref="G1:I1"/>
    <mergeCell ref="J1:J2"/>
    <mergeCell ref="K1:K2"/>
    <mergeCell ref="A4:A5"/>
    <mergeCell ref="K4:K5"/>
    <mergeCell ref="A20:B20"/>
    <mergeCell ref="A10:A11"/>
    <mergeCell ref="K10:K11"/>
    <mergeCell ref="A12:A13"/>
    <mergeCell ref="K12:K13"/>
    <mergeCell ref="K14:K17"/>
    <mergeCell ref="A14:A17"/>
  </mergeCells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zoomScaleNormal="100" workbookViewId="0">
      <selection activeCell="C12" sqref="C12"/>
    </sheetView>
  </sheetViews>
  <sheetFormatPr defaultRowHeight="15" x14ac:dyDescent="0.25"/>
  <cols>
    <col min="1" max="1" width="52.5703125" customWidth="1"/>
    <col min="2" max="2" width="9" bestFit="1" customWidth="1"/>
    <col min="3" max="3" width="12" customWidth="1"/>
    <col min="4" max="4" width="8.5703125" customWidth="1"/>
    <col min="5" max="5" width="7" bestFit="1" customWidth="1"/>
    <col min="6" max="6" width="12.5703125" bestFit="1" customWidth="1"/>
    <col min="7" max="7" width="9.28515625" bestFit="1" customWidth="1"/>
    <col min="8" max="8" width="11.42578125" customWidth="1"/>
  </cols>
  <sheetData>
    <row r="1" spans="1:4" x14ac:dyDescent="0.25">
      <c r="A1" s="109" t="s">
        <v>64</v>
      </c>
      <c r="B1" s="14"/>
      <c r="C1" s="14"/>
      <c r="D1" s="14"/>
    </row>
    <row r="2" spans="1:4" x14ac:dyDescent="0.25">
      <c r="A2" s="196" t="s">
        <v>65</v>
      </c>
      <c r="B2" s="198" t="s">
        <v>66</v>
      </c>
      <c r="C2" s="199"/>
      <c r="D2" s="200"/>
    </row>
    <row r="3" spans="1:4" x14ac:dyDescent="0.25">
      <c r="A3" s="197"/>
      <c r="B3" s="15" t="s">
        <v>2</v>
      </c>
      <c r="C3" s="15" t="s">
        <v>67</v>
      </c>
      <c r="D3" s="16" t="s">
        <v>68</v>
      </c>
    </row>
    <row r="4" spans="1:4" ht="16.5" customHeight="1" x14ac:dyDescent="0.25">
      <c r="A4" s="17" t="s">
        <v>69</v>
      </c>
      <c r="B4" s="19">
        <f>SUM(B5:B15)</f>
        <v>524</v>
      </c>
      <c r="C4" s="19">
        <f>SUM(C5:C15)</f>
        <v>10</v>
      </c>
      <c r="D4" s="32">
        <f>SUM(B4:C4)</f>
        <v>534</v>
      </c>
    </row>
    <row r="5" spans="1:4" ht="16.5" customHeight="1" x14ac:dyDescent="0.25">
      <c r="A5" s="29" t="s">
        <v>107</v>
      </c>
      <c r="B5" s="28">
        <v>28</v>
      </c>
      <c r="C5" s="18"/>
      <c r="D5" s="20">
        <f t="shared" ref="D5:D10" si="0">SUM(B5:C5)</f>
        <v>28</v>
      </c>
    </row>
    <row r="6" spans="1:4" ht="16.5" customHeight="1" x14ac:dyDescent="0.25">
      <c r="A6" s="29" t="s">
        <v>108</v>
      </c>
      <c r="B6" s="28">
        <v>26</v>
      </c>
      <c r="C6" s="18">
        <v>2</v>
      </c>
      <c r="D6" s="20">
        <f t="shared" si="0"/>
        <v>28</v>
      </c>
    </row>
    <row r="7" spans="1:4" ht="16.5" customHeight="1" x14ac:dyDescent="0.25">
      <c r="A7" s="29" t="s">
        <v>109</v>
      </c>
      <c r="B7" s="28">
        <v>56</v>
      </c>
      <c r="C7" s="18"/>
      <c r="D7" s="20">
        <f t="shared" si="0"/>
        <v>56</v>
      </c>
    </row>
    <row r="8" spans="1:4" ht="16.5" customHeight="1" x14ac:dyDescent="0.25">
      <c r="A8" s="29" t="s">
        <v>110</v>
      </c>
      <c r="B8" s="28">
        <v>30</v>
      </c>
      <c r="C8" s="18">
        <v>2</v>
      </c>
      <c r="D8" s="20">
        <f t="shared" si="0"/>
        <v>32</v>
      </c>
    </row>
    <row r="9" spans="1:4" ht="16.5" customHeight="1" x14ac:dyDescent="0.25">
      <c r="A9" s="29" t="s">
        <v>82</v>
      </c>
      <c r="B9" s="28">
        <v>15</v>
      </c>
      <c r="C9" s="18"/>
      <c r="D9" s="20">
        <f t="shared" si="0"/>
        <v>15</v>
      </c>
    </row>
    <row r="10" spans="1:4" ht="16.5" customHeight="1" x14ac:dyDescent="0.25">
      <c r="A10" s="29" t="s">
        <v>70</v>
      </c>
      <c r="B10" s="28">
        <v>2</v>
      </c>
      <c r="C10" s="18"/>
      <c r="D10" s="20">
        <f t="shared" si="0"/>
        <v>2</v>
      </c>
    </row>
    <row r="11" spans="1:4" ht="16.5" customHeight="1" x14ac:dyDescent="0.25">
      <c r="A11" s="29" t="s">
        <v>71</v>
      </c>
      <c r="B11" s="28">
        <v>136</v>
      </c>
      <c r="C11" s="18">
        <v>6</v>
      </c>
      <c r="D11" s="20">
        <f t="shared" ref="D11:D15" si="1">SUM(B11:C11)</f>
        <v>142</v>
      </c>
    </row>
    <row r="12" spans="1:4" ht="16.5" customHeight="1" x14ac:dyDescent="0.25">
      <c r="A12" s="29" t="s">
        <v>72</v>
      </c>
      <c r="B12" s="28">
        <v>48</v>
      </c>
      <c r="C12" s="18"/>
      <c r="D12" s="20">
        <f t="shared" si="1"/>
        <v>48</v>
      </c>
    </row>
    <row r="13" spans="1:4" ht="16.5" customHeight="1" x14ac:dyDescent="0.25">
      <c r="A13" s="31" t="s">
        <v>111</v>
      </c>
      <c r="B13" s="28">
        <v>63</v>
      </c>
      <c r="C13" s="18"/>
      <c r="D13" s="20">
        <f t="shared" si="1"/>
        <v>63</v>
      </c>
    </row>
    <row r="14" spans="1:4" ht="16.5" customHeight="1" x14ac:dyDescent="0.25">
      <c r="A14" s="29" t="s">
        <v>73</v>
      </c>
      <c r="B14" s="28">
        <v>29</v>
      </c>
      <c r="C14" s="18"/>
      <c r="D14" s="20">
        <f t="shared" si="1"/>
        <v>29</v>
      </c>
    </row>
    <row r="15" spans="1:4" ht="16.5" customHeight="1" x14ac:dyDescent="0.25">
      <c r="A15" s="30" t="s">
        <v>74</v>
      </c>
      <c r="B15" s="28">
        <v>91</v>
      </c>
      <c r="C15" s="18"/>
      <c r="D15" s="20">
        <f t="shared" si="1"/>
        <v>91</v>
      </c>
    </row>
    <row r="16" spans="1:4" ht="30.75" customHeight="1" x14ac:dyDescent="0.25"/>
    <row r="17" spans="1:7" x14ac:dyDescent="0.25">
      <c r="A17" s="109" t="s">
        <v>78</v>
      </c>
      <c r="C17" s="14"/>
      <c r="D17" s="14"/>
      <c r="E17" s="14"/>
      <c r="F17" s="14"/>
      <c r="G17" s="14"/>
    </row>
    <row r="18" spans="1:7" x14ac:dyDescent="0.25">
      <c r="A18" s="188" t="s">
        <v>75</v>
      </c>
      <c r="B18" s="193" t="s">
        <v>79</v>
      </c>
      <c r="C18" s="194"/>
      <c r="D18" s="195"/>
    </row>
    <row r="19" spans="1:7" x14ac:dyDescent="0.25">
      <c r="A19" s="189"/>
      <c r="B19" s="191" t="s">
        <v>76</v>
      </c>
      <c r="C19" s="191"/>
      <c r="D19" s="192" t="s">
        <v>68</v>
      </c>
    </row>
    <row r="20" spans="1:7" x14ac:dyDescent="0.25">
      <c r="A20" s="190"/>
      <c r="B20" s="21" t="s">
        <v>2</v>
      </c>
      <c r="C20" s="21" t="s">
        <v>67</v>
      </c>
      <c r="D20" s="192"/>
    </row>
    <row r="21" spans="1:7" x14ac:dyDescent="0.25">
      <c r="A21" s="22" t="s">
        <v>77</v>
      </c>
      <c r="B21" s="19">
        <f>SUM(B22:B38)</f>
        <v>177</v>
      </c>
      <c r="C21" s="19">
        <f>SUM(C22:C38)</f>
        <v>5</v>
      </c>
      <c r="D21" s="32">
        <f>SUM(D22:D38)</f>
        <v>182</v>
      </c>
    </row>
    <row r="22" spans="1:7" x14ac:dyDescent="0.25">
      <c r="A22" s="17" t="s">
        <v>90</v>
      </c>
      <c r="B22" s="21">
        <v>3</v>
      </c>
      <c r="C22" s="21">
        <v>1</v>
      </c>
      <c r="D22" s="20">
        <f>SUM(B22:C22)</f>
        <v>4</v>
      </c>
    </row>
    <row r="23" spans="1:7" x14ac:dyDescent="0.25">
      <c r="A23" s="17" t="s">
        <v>91</v>
      </c>
      <c r="B23" s="21">
        <v>9</v>
      </c>
      <c r="C23" s="21"/>
      <c r="D23" s="20">
        <f t="shared" ref="D23:D38" si="2">SUM(B23:C23)</f>
        <v>9</v>
      </c>
    </row>
    <row r="24" spans="1:7" x14ac:dyDescent="0.25">
      <c r="A24" s="17" t="s">
        <v>92</v>
      </c>
      <c r="B24" s="21">
        <v>9</v>
      </c>
      <c r="C24" s="21"/>
      <c r="D24" s="20">
        <f t="shared" si="2"/>
        <v>9</v>
      </c>
    </row>
    <row r="25" spans="1:7" x14ac:dyDescent="0.25">
      <c r="A25" s="17" t="s">
        <v>93</v>
      </c>
      <c r="B25" s="21">
        <v>2</v>
      </c>
      <c r="C25" s="21"/>
      <c r="D25" s="20">
        <f t="shared" si="2"/>
        <v>2</v>
      </c>
      <c r="F25" s="110"/>
    </row>
    <row r="26" spans="1:7" x14ac:dyDescent="0.25">
      <c r="A26" s="17" t="s">
        <v>94</v>
      </c>
      <c r="B26" s="21">
        <v>19</v>
      </c>
      <c r="C26" s="21"/>
      <c r="D26" s="20">
        <f t="shared" si="2"/>
        <v>19</v>
      </c>
      <c r="F26" s="110"/>
    </row>
    <row r="27" spans="1:7" x14ac:dyDescent="0.25">
      <c r="A27" s="17" t="s">
        <v>95</v>
      </c>
      <c r="B27" s="21">
        <v>2</v>
      </c>
      <c r="C27" s="21">
        <v>1</v>
      </c>
      <c r="D27" s="20">
        <f t="shared" si="2"/>
        <v>3</v>
      </c>
      <c r="F27" s="110"/>
    </row>
    <row r="28" spans="1:7" x14ac:dyDescent="0.25">
      <c r="A28" s="17" t="s">
        <v>96</v>
      </c>
      <c r="B28" s="21">
        <v>2</v>
      </c>
      <c r="C28" s="21"/>
      <c r="D28" s="20">
        <f t="shared" si="2"/>
        <v>2</v>
      </c>
      <c r="F28" s="110"/>
    </row>
    <row r="29" spans="1:7" x14ac:dyDescent="0.25">
      <c r="A29" s="17" t="s">
        <v>97</v>
      </c>
      <c r="B29" s="21">
        <v>1</v>
      </c>
      <c r="C29" s="21"/>
      <c r="D29" s="20">
        <f t="shared" si="2"/>
        <v>1</v>
      </c>
      <c r="F29" s="110"/>
    </row>
    <row r="30" spans="1:7" x14ac:dyDescent="0.25">
      <c r="A30" s="17" t="s">
        <v>98</v>
      </c>
      <c r="B30" s="21">
        <v>6</v>
      </c>
      <c r="C30" s="21">
        <v>1</v>
      </c>
      <c r="D30" s="20">
        <f t="shared" si="2"/>
        <v>7</v>
      </c>
      <c r="F30" s="110"/>
    </row>
    <row r="31" spans="1:7" x14ac:dyDescent="0.25">
      <c r="A31" s="17" t="s">
        <v>99</v>
      </c>
      <c r="B31" s="21">
        <v>1</v>
      </c>
      <c r="C31" s="21"/>
      <c r="D31" s="20">
        <f t="shared" si="2"/>
        <v>1</v>
      </c>
    </row>
    <row r="32" spans="1:7" x14ac:dyDescent="0.25">
      <c r="A32" s="17" t="s">
        <v>100</v>
      </c>
      <c r="B32" s="21">
        <v>14</v>
      </c>
      <c r="C32" s="21">
        <v>1</v>
      </c>
      <c r="D32" s="20">
        <f t="shared" si="2"/>
        <v>15</v>
      </c>
    </row>
    <row r="33" spans="1:4" x14ac:dyDescent="0.25">
      <c r="A33" s="17" t="s">
        <v>101</v>
      </c>
      <c r="B33" s="21">
        <v>42</v>
      </c>
      <c r="C33" s="21">
        <v>1</v>
      </c>
      <c r="D33" s="20">
        <f t="shared" si="2"/>
        <v>43</v>
      </c>
    </row>
    <row r="34" spans="1:4" x14ac:dyDescent="0.25">
      <c r="A34" s="91" t="s">
        <v>102</v>
      </c>
      <c r="B34" s="21">
        <v>4</v>
      </c>
      <c r="C34" s="21"/>
      <c r="D34" s="20">
        <f t="shared" si="2"/>
        <v>4</v>
      </c>
    </row>
    <row r="35" spans="1:4" x14ac:dyDescent="0.25">
      <c r="A35" s="17" t="s">
        <v>103</v>
      </c>
      <c r="B35" s="21">
        <v>15</v>
      </c>
      <c r="C35" s="21"/>
      <c r="D35" s="20">
        <f t="shared" si="2"/>
        <v>15</v>
      </c>
    </row>
    <row r="36" spans="1:4" x14ac:dyDescent="0.25">
      <c r="A36" s="17" t="s">
        <v>104</v>
      </c>
      <c r="B36" s="21">
        <v>11</v>
      </c>
      <c r="C36" s="119"/>
      <c r="D36" s="20">
        <f t="shared" si="2"/>
        <v>11</v>
      </c>
    </row>
    <row r="37" spans="1:4" x14ac:dyDescent="0.25">
      <c r="A37" s="17" t="s">
        <v>105</v>
      </c>
      <c r="B37" s="21">
        <v>14</v>
      </c>
      <c r="C37" s="119"/>
      <c r="D37" s="20">
        <f t="shared" si="2"/>
        <v>14</v>
      </c>
    </row>
    <row r="38" spans="1:4" x14ac:dyDescent="0.25">
      <c r="A38" s="17" t="s">
        <v>106</v>
      </c>
      <c r="B38" s="21">
        <v>23</v>
      </c>
      <c r="C38" s="119"/>
      <c r="D38" s="20">
        <f t="shared" si="2"/>
        <v>23</v>
      </c>
    </row>
  </sheetData>
  <mergeCells count="6">
    <mergeCell ref="A18:A20"/>
    <mergeCell ref="B19:C19"/>
    <mergeCell ref="D19:D20"/>
    <mergeCell ref="B18:D18"/>
    <mergeCell ref="A2:A3"/>
    <mergeCell ref="B2:D2"/>
  </mergeCell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3C7D46D7DCE54F85A612A04866AD7C" ma:contentTypeVersion="12" ma:contentTypeDescription="Utwórz nowy dokument." ma:contentTypeScope="" ma:versionID="37e3faf4e2f41be0e1a50b433716ca07">
  <xsd:schema xmlns:xsd="http://www.w3.org/2001/XMLSchema" xmlns:xs="http://www.w3.org/2001/XMLSchema" xmlns:p="http://schemas.microsoft.com/office/2006/metadata/properties" xmlns:ns2="9139b03e-b0fd-4a4c-8251-0cdfec341fed" xmlns:ns3="1bcc1c37-d550-4d33-a1f1-412177efd7bb" targetNamespace="http://schemas.microsoft.com/office/2006/metadata/properties" ma:root="true" ma:fieldsID="48f4d0d0c984cb2ef8e74d0588ed9a26" ns2:_="" ns3:_="">
    <xsd:import namespace="9139b03e-b0fd-4a4c-8251-0cdfec341fed"/>
    <xsd:import namespace="1bcc1c37-d550-4d33-a1f1-412177efd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9b03e-b0fd-4a4c-8251-0cdfec341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c1c37-d550-4d33-a1f1-412177efd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95C02F-955E-4152-993E-551F5C512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39b03e-b0fd-4a4c-8251-0cdfec341fed"/>
    <ds:schemaRef ds:uri="1bcc1c37-d550-4d33-a1f1-412177efd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173A48-799B-4EEA-B1FA-16B17E0303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17544E-BB2D-4666-A900-2FE100AE22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stacjonarne</vt:lpstr>
      <vt:lpstr>niestacjonarne</vt:lpstr>
      <vt:lpstr>doktoranckie i podyplomowe</vt:lpstr>
      <vt:lpstr>'doktoranckie i podyplomowe'!Obszar_wydruku</vt:lpstr>
      <vt:lpstr>niestacjonarne!Obszar_wydruku</vt:lpstr>
      <vt:lpstr>stacjonarne!Obszar_wydruku</vt:lpstr>
    </vt:vector>
  </TitlesOfParts>
  <Manager/>
  <Company>Uniwersytet Kardynała Stefana Wyszyńskiego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Chajęcka</dc:creator>
  <cp:keywords/>
  <dc:description/>
  <cp:lastModifiedBy>Małgorzata Chajęcka</cp:lastModifiedBy>
  <cp:revision/>
  <dcterms:created xsi:type="dcterms:W3CDTF">2018-02-14T09:53:32Z</dcterms:created>
  <dcterms:modified xsi:type="dcterms:W3CDTF">2025-02-20T07:05:22Z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0x010100AA3C7D46D7DCE54F85A612A04866AD7C</vt:lpwstr>
  </property>
</Properties>
</file>