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m.chajecka\Downloads\"/>
    </mc:Choice>
  </mc:AlternateContent>
  <xr:revisionPtr revIDLastSave="0" documentId="13_ncr:1_{75CE7CD4-FFC7-4884-8748-3AFF4F0C411D}" xr6:coauthVersionLast="47" xr6:coauthVersionMax="47" xr10:uidLastSave="{00000000-0000-0000-0000-000000000000}"/>
  <bookViews>
    <workbookView xWindow="16110" yWindow="615" windowWidth="18540" windowHeight="20880" xr2:uid="{00000000-000D-0000-FFFF-FFFF00000000}"/>
  </bookViews>
  <sheets>
    <sheet name="stacjonarne" sheetId="1" r:id="rId1"/>
    <sheet name="niestacjonarne" sheetId="2" r:id="rId2"/>
    <sheet name="doktoranckie i podyplomowe" sheetId="4" r:id="rId3"/>
  </sheets>
  <definedNames>
    <definedName name="_xlnm._FilterDatabase" localSheetId="0" hidden="1">stacjonarne!$C$2:$E$54</definedName>
    <definedName name="j_idt1517" localSheetId="2">'doktoranckie i podyplomowe'!#REF!</definedName>
    <definedName name="_xlnm.Print_Area" localSheetId="2">'doktoranckie i podyplomowe'!$A$1:$H$35</definedName>
    <definedName name="_xlnm.Print_Area" localSheetId="1">niestacjonarne!#REF!</definedName>
    <definedName name="_xlnm.Print_Area" localSheetId="0">stacjonarne!$A$1:$K$54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3" i="1" l="1"/>
  <c r="H53" i="1"/>
  <c r="G53" i="1"/>
  <c r="E53" i="1"/>
  <c r="D53" i="1"/>
  <c r="C53" i="1"/>
  <c r="J52" i="1"/>
  <c r="F52" i="1"/>
  <c r="J51" i="1"/>
  <c r="F51" i="1"/>
  <c r="J50" i="1"/>
  <c r="F50" i="1"/>
  <c r="J49" i="1"/>
  <c r="F49" i="1"/>
  <c r="J48" i="1"/>
  <c r="F48" i="1"/>
  <c r="K48" i="1" s="1"/>
  <c r="J47" i="1"/>
  <c r="F47" i="1"/>
  <c r="K47" i="1" s="1"/>
  <c r="J46" i="1"/>
  <c r="F46" i="1"/>
  <c r="J45" i="1"/>
  <c r="F45" i="1"/>
  <c r="J44" i="1"/>
  <c r="F44" i="1"/>
  <c r="J43" i="1"/>
  <c r="F43" i="1"/>
  <c r="J42" i="1"/>
  <c r="F42" i="1"/>
  <c r="J41" i="1"/>
  <c r="F41" i="1"/>
  <c r="J40" i="1"/>
  <c r="F40" i="1"/>
  <c r="J39" i="1"/>
  <c r="F39" i="1"/>
  <c r="K37" i="1" s="1"/>
  <c r="J38" i="1"/>
  <c r="F38" i="1"/>
  <c r="J37" i="1"/>
  <c r="F37" i="1"/>
  <c r="J36" i="1"/>
  <c r="F36" i="1"/>
  <c r="K36" i="1" s="1"/>
  <c r="J35" i="1"/>
  <c r="F35" i="1"/>
  <c r="J34" i="1"/>
  <c r="F34" i="1"/>
  <c r="J33" i="1"/>
  <c r="F33" i="1"/>
  <c r="J32" i="1"/>
  <c r="F32" i="1"/>
  <c r="J31" i="1"/>
  <c r="F31" i="1"/>
  <c r="K31" i="1" s="1"/>
  <c r="J30" i="1"/>
  <c r="F30" i="1"/>
  <c r="J29" i="1"/>
  <c r="F29" i="1"/>
  <c r="J28" i="1"/>
  <c r="K28" i="1" s="1"/>
  <c r="F28" i="1"/>
  <c r="J27" i="1"/>
  <c r="F27" i="1"/>
  <c r="J26" i="1"/>
  <c r="F26" i="1"/>
  <c r="J25" i="1"/>
  <c r="F25" i="1"/>
  <c r="J24" i="1"/>
  <c r="F24" i="1"/>
  <c r="J23" i="1"/>
  <c r="F23" i="1"/>
  <c r="J22" i="1"/>
  <c r="F22" i="1"/>
  <c r="J21" i="1"/>
  <c r="F21" i="1"/>
  <c r="K21" i="1" s="1"/>
  <c r="J20" i="1"/>
  <c r="F20" i="1"/>
  <c r="J19" i="1"/>
  <c r="F19" i="1"/>
  <c r="J18" i="1"/>
  <c r="F18" i="1"/>
  <c r="J17" i="1"/>
  <c r="F17" i="1"/>
  <c r="J16" i="1"/>
  <c r="F16" i="1"/>
  <c r="K16" i="1" s="1"/>
  <c r="J15" i="1"/>
  <c r="F15" i="1"/>
  <c r="J14" i="1"/>
  <c r="F14" i="1"/>
  <c r="J13" i="1"/>
  <c r="F13" i="1"/>
  <c r="J12" i="1"/>
  <c r="F12" i="1"/>
  <c r="K12" i="1" s="1"/>
  <c r="J11" i="1"/>
  <c r="F11" i="1"/>
  <c r="J10" i="1"/>
  <c r="F10" i="1"/>
  <c r="K10" i="1" s="1"/>
  <c r="J9" i="1"/>
  <c r="F9" i="1"/>
  <c r="J8" i="1"/>
  <c r="F8" i="1"/>
  <c r="J7" i="1"/>
  <c r="F7" i="1"/>
  <c r="J6" i="1"/>
  <c r="F6" i="1"/>
  <c r="K6" i="1" s="1"/>
  <c r="J5" i="1"/>
  <c r="F5" i="1"/>
  <c r="J4" i="1"/>
  <c r="F4" i="1"/>
  <c r="F53" i="1" s="1"/>
  <c r="K3" i="1"/>
  <c r="J3" i="1"/>
  <c r="J53" i="1" s="1"/>
  <c r="F3" i="1"/>
  <c r="I20" i="2"/>
  <c r="H20" i="2"/>
  <c r="G20" i="2"/>
  <c r="E20" i="2"/>
  <c r="D20" i="2"/>
  <c r="C20" i="2"/>
  <c r="J19" i="2"/>
  <c r="F19" i="2"/>
  <c r="K19" i="2" s="1"/>
  <c r="J18" i="2"/>
  <c r="F18" i="2"/>
  <c r="K18" i="2" s="1"/>
  <c r="J17" i="2"/>
  <c r="F17" i="2"/>
  <c r="J16" i="2"/>
  <c r="F16" i="2"/>
  <c r="J15" i="2"/>
  <c r="F15" i="2"/>
  <c r="J14" i="2"/>
  <c r="F14" i="2"/>
  <c r="J13" i="2"/>
  <c r="F13" i="2"/>
  <c r="J12" i="2"/>
  <c r="F12" i="2"/>
  <c r="J11" i="2"/>
  <c r="F11" i="2"/>
  <c r="J10" i="2"/>
  <c r="F10" i="2"/>
  <c r="J9" i="2"/>
  <c r="F9" i="2"/>
  <c r="J8" i="2"/>
  <c r="F8" i="2"/>
  <c r="J7" i="2"/>
  <c r="F7" i="2"/>
  <c r="J6" i="2"/>
  <c r="F6" i="2"/>
  <c r="K6" i="2" s="1"/>
  <c r="J5" i="2"/>
  <c r="F5" i="2"/>
  <c r="J4" i="2"/>
  <c r="F4" i="2"/>
  <c r="K4" i="2" s="1"/>
  <c r="J3" i="2"/>
  <c r="F3" i="2"/>
  <c r="D5" i="4"/>
  <c r="D6" i="4"/>
  <c r="D7" i="4"/>
  <c r="D8" i="4"/>
  <c r="D9" i="4"/>
  <c r="D10" i="4"/>
  <c r="C4" i="4"/>
  <c r="B4" i="4"/>
  <c r="C21" i="4"/>
  <c r="B21" i="4"/>
  <c r="D37" i="4"/>
  <c r="D38" i="4"/>
  <c r="D23" i="4"/>
  <c r="D24" i="4"/>
  <c r="D25" i="4"/>
  <c r="D26" i="4"/>
  <c r="D27" i="4"/>
  <c r="D28" i="4"/>
  <c r="D29" i="4"/>
  <c r="D30" i="4"/>
  <c r="D31" i="4"/>
  <c r="D32" i="4"/>
  <c r="D33" i="4"/>
  <c r="D34" i="4"/>
  <c r="D35" i="4"/>
  <c r="D36" i="4"/>
  <c r="D22" i="4"/>
  <c r="D12" i="4"/>
  <c r="K53" i="1" l="1"/>
  <c r="K7" i="2"/>
  <c r="K14" i="2"/>
  <c r="K10" i="2"/>
  <c r="K8" i="2"/>
  <c r="F20" i="2"/>
  <c r="K12" i="2"/>
  <c r="K3" i="2"/>
  <c r="J20" i="2"/>
  <c r="D4" i="4"/>
  <c r="D21" i="4"/>
  <c r="K20" i="2" l="1"/>
  <c r="D11" i="4"/>
  <c r="D13" i="4"/>
  <c r="D14" i="4"/>
  <c r="D15" i="4"/>
</calcChain>
</file>

<file path=xl/sharedStrings.xml><?xml version="1.0" encoding="utf-8"?>
<sst xmlns="http://schemas.openxmlformats.org/spreadsheetml/2006/main" count="160" uniqueCount="114">
  <si>
    <t>Wydział</t>
  </si>
  <si>
    <t>Kierunek studiów</t>
  </si>
  <si>
    <t>Polacy</t>
  </si>
  <si>
    <t>OGÓŁEM
I, II, jednolite
(bez cudzoziemców)</t>
  </si>
  <si>
    <t>Cudzoziemcy</t>
  </si>
  <si>
    <t>OGÓŁEM
I, II, jednolite
(cudzoziemcy)</t>
  </si>
  <si>
    <t>Łączna liczba wszystkich studentów na Wydziale</t>
  </si>
  <si>
    <t>jednolite</t>
  </si>
  <si>
    <t>I stopień</t>
  </si>
  <si>
    <t>II stopień</t>
  </si>
  <si>
    <t xml:space="preserve">Biologia </t>
  </si>
  <si>
    <t>Inżynieria środowiska</t>
  </si>
  <si>
    <t>WFCh</t>
  </si>
  <si>
    <t>Filozofia</t>
  </si>
  <si>
    <t>Ochrona środowiska</t>
  </si>
  <si>
    <t>Psychologia</t>
  </si>
  <si>
    <t>WNH</t>
  </si>
  <si>
    <t>Filologia klasyczna</t>
  </si>
  <si>
    <t>Filologia polska</t>
  </si>
  <si>
    <t>Filologia włoska</t>
  </si>
  <si>
    <t>Kulturoznawstwo</t>
  </si>
  <si>
    <t>Muzeologia</t>
  </si>
  <si>
    <t>WPK</t>
  </si>
  <si>
    <t>Prawo kanoniczne</t>
  </si>
  <si>
    <t>WMCM</t>
  </si>
  <si>
    <t>Kierunek lekarski</t>
  </si>
  <si>
    <t>WMP</t>
  </si>
  <si>
    <t xml:space="preserve">Chemia </t>
  </si>
  <si>
    <t>Fizyka</t>
  </si>
  <si>
    <t>Informatyka</t>
  </si>
  <si>
    <t>Matematyka</t>
  </si>
  <si>
    <t>WNP</t>
  </si>
  <si>
    <t>Pedagogika</t>
  </si>
  <si>
    <t>Pedagogika przedszkolna i wczesnoszkolna</t>
  </si>
  <si>
    <t xml:space="preserve">Pedagogika specjalna </t>
  </si>
  <si>
    <t>WPiA</t>
  </si>
  <si>
    <t>Administracja</t>
  </si>
  <si>
    <t>Prawo</t>
  </si>
  <si>
    <t>Stosunki i prawo międzynarodowe</t>
  </si>
  <si>
    <t>Człowiek w cyberprzestrzeni</t>
  </si>
  <si>
    <t>Bezpieczeństwo w gospodarce cyfrowej</t>
  </si>
  <si>
    <t>WNHS</t>
  </si>
  <si>
    <t>Archeologia</t>
  </si>
  <si>
    <t>Archiwistyka i zarządzanie dokumentacją</t>
  </si>
  <si>
    <t xml:space="preserve">Historia </t>
  </si>
  <si>
    <t xml:space="preserve">Historia sztuki </t>
  </si>
  <si>
    <t xml:space="preserve">Ochrona dóbr kultury i środowiska </t>
  </si>
  <si>
    <t>Zarządzanie dziedzictwem kulturowym</t>
  </si>
  <si>
    <t>WSE</t>
  </si>
  <si>
    <t>Ekonomia menedżerska</t>
  </si>
  <si>
    <t xml:space="preserve">Politologia </t>
  </si>
  <si>
    <t xml:space="preserve">Bezpieczeństwo wewnętrzne </t>
  </si>
  <si>
    <t xml:space="preserve">Europeistyka </t>
  </si>
  <si>
    <t>Praca socjalna</t>
  </si>
  <si>
    <t xml:space="preserve">Socjologia </t>
  </si>
  <si>
    <t>Zarządzanie publiczne</t>
  </si>
  <si>
    <t>WSR</t>
  </si>
  <si>
    <t xml:space="preserve">Nauki o rodzinie </t>
  </si>
  <si>
    <t>WT</t>
  </si>
  <si>
    <t xml:space="preserve">Dziennikarstwo i komunikacja społeczna </t>
  </si>
  <si>
    <t>Teologia</t>
  </si>
  <si>
    <t>Wiersz ogółem</t>
  </si>
  <si>
    <t>WFCH</t>
  </si>
  <si>
    <t>Studia podyplomowe</t>
  </si>
  <si>
    <t>Nazwy kierunków kształcenia</t>
  </si>
  <si>
    <t>Słuchacze</t>
  </si>
  <si>
    <t>cudzoziemcy</t>
  </si>
  <si>
    <t>razem</t>
  </si>
  <si>
    <t>Ogółem</t>
  </si>
  <si>
    <t>Psychologia (0313)</t>
  </si>
  <si>
    <t>Religia i teologia (0221)</t>
  </si>
  <si>
    <t>Zarządzanie i administracja (0413)</t>
  </si>
  <si>
    <t>Historia i archeologia  (0222)</t>
  </si>
  <si>
    <t>Kształcenie nauczycieli ze specjalizacją tematyczną  (0114)</t>
  </si>
  <si>
    <t>Dziedziny / dyscypliny naukowe</t>
  </si>
  <si>
    <t>stacjonarnych</t>
  </si>
  <si>
    <t xml:space="preserve">Ogółem </t>
  </si>
  <si>
    <t>Szkoła Doktorska</t>
  </si>
  <si>
    <t>Liczba doktorantów</t>
  </si>
  <si>
    <t>Biliotekarstwo</t>
  </si>
  <si>
    <t>Chrześcijańska turystyka religijna</t>
  </si>
  <si>
    <t>Literatura i językoznawstwo (lingwistyka) (0232)</t>
  </si>
  <si>
    <t>WBNŚ</t>
  </si>
  <si>
    <t>Big Data w Analityce społecznej</t>
  </si>
  <si>
    <t>Pielęgniarstwo</t>
  </si>
  <si>
    <t>Specjalistyczne studia teologiczne</t>
  </si>
  <si>
    <t>Specjalistyczne studia teologiczne - studia wspólne</t>
  </si>
  <si>
    <t>Biotechnologia</t>
  </si>
  <si>
    <t>Kognitywistyka</t>
  </si>
  <si>
    <t xml:space="preserve"> archeologia</t>
  </si>
  <si>
    <t xml:space="preserve"> filozofia</t>
  </si>
  <si>
    <t xml:space="preserve"> historia</t>
  </si>
  <si>
    <t xml:space="preserve"> informatyka techniczna i telekomunikacja</t>
  </si>
  <si>
    <t xml:space="preserve"> literaturoznawstwo</t>
  </si>
  <si>
    <t xml:space="preserve"> nauki biologiczne</t>
  </si>
  <si>
    <t xml:space="preserve"> nauki chemiczne</t>
  </si>
  <si>
    <t xml:space="preserve"> nauki fizyczne</t>
  </si>
  <si>
    <t xml:space="preserve"> nauki o komunikacji społecznej i mediach</t>
  </si>
  <si>
    <t xml:space="preserve"> nauki o kulturze i religii</t>
  </si>
  <si>
    <t xml:space="preserve"> nauki o polityce i administracji</t>
  </si>
  <si>
    <t xml:space="preserve"> nauki prawne</t>
  </si>
  <si>
    <t xml:space="preserve"> nauki socjologiczne</t>
  </si>
  <si>
    <t xml:space="preserve"> nauki teologiczne</t>
  </si>
  <si>
    <t xml:space="preserve"> pedagogika</t>
  </si>
  <si>
    <t xml:space="preserve"> prawo kanoniczne</t>
  </si>
  <si>
    <t xml:space="preserve"> psychologia</t>
  </si>
  <si>
    <t>Farmacja (0916)</t>
  </si>
  <si>
    <t>Kształcenie gdzie indziej niesklasyfikowane (0119)</t>
  </si>
  <si>
    <t>Kształcenie nauczycieli bez specjalizacji tematycznej (0113)</t>
  </si>
  <si>
    <t>Kształcenie nieokreślone dalej (0110)</t>
  </si>
  <si>
    <t>Zdrowie gdzie indziej niesklasyfikowane (0919)</t>
  </si>
  <si>
    <t>Ekonomia, profil ogólnoakademicki</t>
  </si>
  <si>
    <t>Ekonomia, profil praktyczny</t>
  </si>
  <si>
    <t>Ekonomia, profil ogólnoakdemicki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</si>
</sst>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b/>
      <sz val="8"/>
      <name val="Arial"/>
      <family val="2"/>
      <charset val="238"/>
    </font>
    <font>
      <b/>
      <sz val="6"/>
      <name val="Arial"/>
      <family val="2"/>
      <charset val="238"/>
    </font>
    <font>
      <sz val="8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7"/>
      <name val="Arial"/>
      <family val="2"/>
      <charset val="238"/>
    </font>
    <font>
      <sz val="10"/>
      <color theme="1"/>
      <name val="Arial"/>
      <family val="2"/>
      <charset val="238"/>
    </font>
    <font>
      <sz val="8"/>
      <color theme="1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6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205">
    <xf numFmtId="0" fontId="0" fillId="0" borderId="0" xfId="0"/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21" xfId="0" applyFont="1" applyBorder="1" applyAlignment="1">
      <alignment horizontal="left" vertical="center"/>
    </xf>
    <xf numFmtId="0" fontId="3" fillId="0" borderId="21" xfId="0" applyFont="1" applyBorder="1" applyAlignment="1">
      <alignment horizontal="left" vertical="center" wrapText="1"/>
    </xf>
    <xf numFmtId="0" fontId="3" fillId="0" borderId="28" xfId="0" applyFont="1" applyBorder="1" applyAlignment="1">
      <alignment horizontal="left" vertical="center"/>
    </xf>
    <xf numFmtId="0" fontId="4" fillId="0" borderId="32" xfId="0" applyFont="1" applyBorder="1" applyAlignment="1">
      <alignment horizontal="center" vertical="center"/>
    </xf>
    <xf numFmtId="0" fontId="3" fillId="0" borderId="32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 wrapText="1"/>
    </xf>
    <xf numFmtId="0" fontId="3" fillId="0" borderId="28" xfId="0" applyFont="1" applyBorder="1" applyAlignment="1">
      <alignment horizontal="left" vertical="center" wrapText="1"/>
    </xf>
    <xf numFmtId="0" fontId="3" fillId="0" borderId="25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49" fontId="6" fillId="0" borderId="23" xfId="0" applyNumberFormat="1" applyFont="1" applyBorder="1" applyAlignment="1">
      <alignment horizontal="left" vertical="center"/>
    </xf>
    <xf numFmtId="49" fontId="7" fillId="3" borderId="23" xfId="0" applyNumberFormat="1" applyFont="1" applyFill="1" applyBorder="1" applyAlignment="1">
      <alignment horizontal="left" vertical="center"/>
    </xf>
    <xf numFmtId="0" fontId="6" fillId="0" borderId="23" xfId="0" applyFont="1" applyBorder="1" applyAlignment="1">
      <alignment horizontal="left" vertical="center"/>
    </xf>
    <xf numFmtId="3" fontId="6" fillId="0" borderId="23" xfId="0" applyNumberFormat="1" applyFont="1" applyBorder="1" applyAlignment="1">
      <alignment horizontal="center" vertical="center"/>
    </xf>
    <xf numFmtId="3" fontId="7" fillId="2" borderId="23" xfId="0" applyNumberFormat="1" applyFont="1" applyFill="1" applyBorder="1" applyAlignment="1">
      <alignment horizontal="center" vertical="center"/>
    </xf>
    <xf numFmtId="3" fontId="7" fillId="3" borderId="23" xfId="0" applyNumberFormat="1" applyFont="1" applyFill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2" borderId="23" xfId="0" applyFont="1" applyFill="1" applyBorder="1" applyAlignment="1">
      <alignment horizontal="right" vertical="center"/>
    </xf>
    <xf numFmtId="0" fontId="3" fillId="0" borderId="3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 wrapText="1"/>
    </xf>
    <xf numFmtId="3" fontId="6" fillId="0" borderId="22" xfId="0" applyNumberFormat="1" applyFont="1" applyBorder="1" applyAlignment="1">
      <alignment horizontal="center" vertical="center"/>
    </xf>
    <xf numFmtId="0" fontId="9" fillId="0" borderId="23" xfId="0" applyFont="1" applyBorder="1" applyAlignment="1">
      <alignment horizontal="left" vertical="center" wrapText="1"/>
    </xf>
    <xf numFmtId="3" fontId="6" fillId="0" borderId="23" xfId="0" applyNumberFormat="1" applyFont="1" applyBorder="1" applyAlignment="1">
      <alignment horizontal="left" vertical="center" wrapText="1"/>
    </xf>
    <xf numFmtId="0" fontId="9" fillId="0" borderId="23" xfId="0" applyFont="1" applyBorder="1" applyAlignment="1">
      <alignment horizontal="left" wrapText="1"/>
    </xf>
    <xf numFmtId="3" fontId="7" fillId="4" borderId="23" xfId="0" applyNumberFormat="1" applyFont="1" applyFill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top"/>
    </xf>
    <xf numFmtId="0" fontId="3" fillId="0" borderId="48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top"/>
    </xf>
    <xf numFmtId="0" fontId="3" fillId="0" borderId="50" xfId="0" applyFont="1" applyBorder="1" applyAlignment="1">
      <alignment horizontal="center" vertical="center" wrapText="1"/>
    </xf>
    <xf numFmtId="0" fontId="3" fillId="0" borderId="48" xfId="0" applyFont="1" applyBorder="1" applyAlignment="1">
      <alignment horizontal="center" vertical="center" wrapText="1"/>
    </xf>
    <xf numFmtId="0" fontId="3" fillId="0" borderId="51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top"/>
    </xf>
    <xf numFmtId="3" fontId="5" fillId="0" borderId="35" xfId="0" applyNumberFormat="1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3" fontId="6" fillId="0" borderId="18" xfId="0" applyNumberFormat="1" applyFont="1" applyBorder="1" applyAlignment="1">
      <alignment horizontal="center" vertical="top"/>
    </xf>
    <xf numFmtId="0" fontId="3" fillId="0" borderId="20" xfId="0" applyFont="1" applyBorder="1" applyAlignment="1">
      <alignment horizontal="center" vertical="top"/>
    </xf>
    <xf numFmtId="0" fontId="3" fillId="0" borderId="38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left" vertical="center" wrapText="1"/>
    </xf>
    <xf numFmtId="0" fontId="3" fillId="0" borderId="53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4" fillId="0" borderId="52" xfId="0" applyFont="1" applyBorder="1" applyAlignment="1">
      <alignment horizontal="center" vertical="center"/>
    </xf>
    <xf numFmtId="0" fontId="3" fillId="0" borderId="7" xfId="0" applyFont="1" applyBorder="1" applyAlignment="1">
      <alignment horizontal="left" vertical="center"/>
    </xf>
    <xf numFmtId="0" fontId="3" fillId="0" borderId="26" xfId="0" applyFont="1" applyBorder="1" applyAlignment="1">
      <alignment horizontal="left" vertical="center"/>
    </xf>
    <xf numFmtId="0" fontId="3" fillId="0" borderId="36" xfId="0" applyFont="1" applyBorder="1" applyAlignment="1">
      <alignment horizontal="left" vertical="center" wrapText="1"/>
    </xf>
    <xf numFmtId="0" fontId="3" fillId="0" borderId="36" xfId="0" applyFont="1" applyBorder="1" applyAlignment="1">
      <alignment vertical="center"/>
    </xf>
    <xf numFmtId="0" fontId="10" fillId="0" borderId="14" xfId="0" applyFont="1" applyBorder="1" applyAlignment="1">
      <alignment vertical="center"/>
    </xf>
    <xf numFmtId="0" fontId="3" fillId="0" borderId="11" xfId="0" applyFont="1" applyBorder="1" applyAlignment="1">
      <alignment horizontal="center" vertical="center"/>
    </xf>
    <xf numFmtId="0" fontId="3" fillId="0" borderId="55" xfId="0" applyFont="1" applyBorder="1" applyAlignment="1">
      <alignment horizontal="center" vertical="center"/>
    </xf>
    <xf numFmtId="0" fontId="3" fillId="0" borderId="57" xfId="0" applyFont="1" applyBorder="1" applyAlignment="1">
      <alignment horizontal="center" vertical="center"/>
    </xf>
    <xf numFmtId="0" fontId="6" fillId="0" borderId="53" xfId="0" applyFont="1" applyBorder="1" applyAlignment="1">
      <alignment horizontal="left" vertical="center"/>
    </xf>
    <xf numFmtId="0" fontId="3" fillId="0" borderId="56" xfId="0" applyFont="1" applyBorder="1" applyAlignment="1">
      <alignment horizontal="center" vertical="center"/>
    </xf>
    <xf numFmtId="0" fontId="3" fillId="0" borderId="58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52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27" xfId="0" applyFont="1" applyBorder="1" applyAlignment="1">
      <alignment horizontal="left" vertical="center"/>
    </xf>
    <xf numFmtId="0" fontId="3" fillId="0" borderId="58" xfId="0" applyFont="1" applyBorder="1" applyAlignment="1">
      <alignment horizontal="center" vertical="center"/>
    </xf>
    <xf numFmtId="0" fontId="3" fillId="0" borderId="59" xfId="0" applyFont="1" applyBorder="1" applyAlignment="1">
      <alignment horizontal="center" vertical="center"/>
    </xf>
    <xf numFmtId="0" fontId="7" fillId="4" borderId="23" xfId="0" applyFont="1" applyFill="1" applyBorder="1" applyAlignment="1">
      <alignment horizontal="left" vertical="center"/>
    </xf>
    <xf numFmtId="0" fontId="0" fillId="0" borderId="0" xfId="0" quotePrefix="1"/>
    <xf numFmtId="0" fontId="3" fillId="0" borderId="9" xfId="0" applyFont="1" applyBorder="1" applyAlignment="1">
      <alignment horizontal="left" vertical="center" wrapText="1"/>
    </xf>
    <xf numFmtId="0" fontId="3" fillId="0" borderId="60" xfId="0" applyFont="1" applyBorder="1" applyAlignment="1">
      <alignment horizontal="center" vertical="center" wrapText="1"/>
    </xf>
    <xf numFmtId="0" fontId="3" fillId="0" borderId="61" xfId="0" applyFont="1" applyBorder="1" applyAlignment="1">
      <alignment horizontal="center" vertical="center"/>
    </xf>
    <xf numFmtId="0" fontId="3" fillId="0" borderId="50" xfId="0" applyFont="1" applyBorder="1" applyAlignment="1">
      <alignment horizontal="center" vertical="center"/>
    </xf>
    <xf numFmtId="0" fontId="3" fillId="0" borderId="62" xfId="0" applyFont="1" applyBorder="1" applyAlignment="1">
      <alignment horizontal="center" vertical="center"/>
    </xf>
    <xf numFmtId="3" fontId="3" fillId="0" borderId="52" xfId="0" applyNumberFormat="1" applyFont="1" applyBorder="1" applyAlignment="1">
      <alignment horizontal="center" vertical="center"/>
    </xf>
    <xf numFmtId="0" fontId="0" fillId="0" borderId="23" xfId="0" applyBorder="1"/>
    <xf numFmtId="0" fontId="3" fillId="0" borderId="64" xfId="0" applyFont="1" applyBorder="1" applyAlignment="1">
      <alignment horizontal="center" vertical="center"/>
    </xf>
    <xf numFmtId="0" fontId="3" fillId="0" borderId="65" xfId="0" applyFont="1" applyBorder="1" applyAlignment="1">
      <alignment horizontal="center" vertical="center"/>
    </xf>
    <xf numFmtId="0" fontId="10" fillId="0" borderId="21" xfId="0" applyFont="1" applyBorder="1"/>
    <xf numFmtId="0" fontId="10" fillId="0" borderId="13" xfId="0" applyFont="1" applyBorder="1"/>
    <xf numFmtId="3" fontId="4" fillId="0" borderId="18" xfId="0" applyNumberFormat="1" applyFont="1" applyBorder="1" applyAlignment="1">
      <alignment horizontal="center" vertical="center"/>
    </xf>
    <xf numFmtId="3" fontId="4" fillId="0" borderId="15" xfId="0" applyNumberFormat="1" applyFont="1" applyBorder="1" applyAlignment="1">
      <alignment horizontal="center" vertical="center"/>
    </xf>
    <xf numFmtId="3" fontId="4" fillId="0" borderId="22" xfId="0" applyNumberFormat="1" applyFont="1" applyBorder="1" applyAlignment="1">
      <alignment horizontal="center" vertical="center"/>
    </xf>
    <xf numFmtId="3" fontId="4" fillId="0" borderId="29" xfId="0" applyNumberFormat="1" applyFont="1" applyBorder="1" applyAlignment="1">
      <alignment horizontal="center" vertical="center"/>
    </xf>
    <xf numFmtId="3" fontId="4" fillId="0" borderId="37" xfId="0" applyNumberFormat="1" applyFont="1" applyBorder="1" applyAlignment="1">
      <alignment horizontal="center" vertical="center"/>
    </xf>
    <xf numFmtId="3" fontId="4" fillId="0" borderId="10" xfId="0" applyNumberFormat="1" applyFont="1" applyBorder="1" applyAlignment="1">
      <alignment horizontal="center" vertical="center"/>
    </xf>
    <xf numFmtId="3" fontId="4" fillId="0" borderId="33" xfId="0" applyNumberFormat="1" applyFont="1" applyBorder="1" applyAlignment="1">
      <alignment horizontal="center" vertical="center"/>
    </xf>
    <xf numFmtId="3" fontId="4" fillId="0" borderId="48" xfId="0" applyNumberFormat="1" applyFont="1" applyBorder="1" applyAlignment="1">
      <alignment horizontal="center" vertical="center"/>
    </xf>
    <xf numFmtId="3" fontId="4" fillId="0" borderId="60" xfId="0" applyNumberFormat="1" applyFont="1" applyBorder="1" applyAlignment="1">
      <alignment horizontal="center" vertical="center"/>
    </xf>
    <xf numFmtId="3" fontId="4" fillId="0" borderId="50" xfId="0" applyNumberFormat="1" applyFont="1" applyBorder="1" applyAlignment="1">
      <alignment horizontal="center" vertical="center"/>
    </xf>
    <xf numFmtId="3" fontId="4" fillId="0" borderId="64" xfId="0" applyNumberFormat="1" applyFont="1" applyBorder="1" applyAlignment="1">
      <alignment horizontal="center" vertical="center"/>
    </xf>
    <xf numFmtId="0" fontId="3" fillId="0" borderId="52" xfId="0" applyFont="1" applyBorder="1" applyAlignment="1">
      <alignment horizontal="center" vertical="center"/>
    </xf>
    <xf numFmtId="3" fontId="4" fillId="0" borderId="52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3" fontId="5" fillId="0" borderId="6" xfId="0" applyNumberFormat="1" applyFont="1" applyBorder="1" applyAlignment="1">
      <alignment horizontal="center" vertical="center"/>
    </xf>
    <xf numFmtId="3" fontId="5" fillId="0" borderId="13" xfId="0" applyNumberFormat="1" applyFont="1" applyBorder="1" applyAlignment="1">
      <alignment horizontal="center" vertical="center"/>
    </xf>
    <xf numFmtId="3" fontId="5" fillId="0" borderId="27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textRotation="45" wrapText="1"/>
    </xf>
    <xf numFmtId="0" fontId="3" fillId="0" borderId="8" xfId="0" applyFont="1" applyBorder="1" applyAlignment="1">
      <alignment horizontal="center" vertical="center" textRotation="45" wrapText="1"/>
    </xf>
    <xf numFmtId="0" fontId="1" fillId="0" borderId="2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3" fontId="3" fillId="0" borderId="7" xfId="0" applyNumberFormat="1" applyFont="1" applyBorder="1" applyAlignment="1">
      <alignment horizontal="center" vertical="center" wrapText="1"/>
    </xf>
    <xf numFmtId="3" fontId="3" fillId="0" borderId="14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3" fontId="5" fillId="0" borderId="7" xfId="0" applyNumberFormat="1" applyFont="1" applyBorder="1" applyAlignment="1">
      <alignment horizontal="center" vertical="center"/>
    </xf>
    <xf numFmtId="3" fontId="5" fillId="0" borderId="54" xfId="0" applyNumberFormat="1" applyFont="1" applyBorder="1" applyAlignment="1">
      <alignment horizontal="center" vertical="center"/>
    </xf>
    <xf numFmtId="3" fontId="5" fillId="0" borderId="14" xfId="0" applyNumberFormat="1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3" fontId="5" fillId="0" borderId="40" xfId="0" applyNumberFormat="1" applyFont="1" applyBorder="1" applyAlignment="1">
      <alignment horizontal="center" vertical="center"/>
    </xf>
    <xf numFmtId="3" fontId="5" fillId="0" borderId="26" xfId="0" applyNumberFormat="1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3" fontId="5" fillId="0" borderId="36" xfId="0" applyNumberFormat="1" applyFont="1" applyBorder="1" applyAlignment="1">
      <alignment horizontal="center" vertical="center"/>
    </xf>
    <xf numFmtId="0" fontId="4" fillId="0" borderId="66" xfId="0" applyFont="1" applyBorder="1" applyAlignment="1">
      <alignment horizontal="center" vertical="center"/>
    </xf>
    <xf numFmtId="0" fontId="4" fillId="0" borderId="67" xfId="0" applyFont="1" applyBorder="1" applyAlignment="1">
      <alignment horizontal="center" vertical="center"/>
    </xf>
    <xf numFmtId="0" fontId="4" fillId="0" borderId="63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textRotation="45" wrapText="1"/>
    </xf>
    <xf numFmtId="0" fontId="3" fillId="0" borderId="13" xfId="0" applyFont="1" applyBorder="1" applyAlignment="1">
      <alignment horizontal="center" vertical="center" textRotation="45" wrapText="1"/>
    </xf>
    <xf numFmtId="0" fontId="1" fillId="0" borderId="6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8" fillId="0" borderId="45" xfId="0" applyFont="1" applyBorder="1" applyAlignment="1">
      <alignment horizontal="center" vertical="center" wrapText="1"/>
    </xf>
    <xf numFmtId="0" fontId="8" fillId="0" borderId="47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6" fillId="0" borderId="31" xfId="0" applyFont="1" applyBorder="1" applyAlignment="1">
      <alignment horizontal="left" vertical="center"/>
    </xf>
    <xf numFmtId="0" fontId="6" fillId="0" borderId="42" xfId="0" applyFont="1" applyBorder="1" applyAlignment="1">
      <alignment horizontal="left" vertical="center"/>
    </xf>
    <xf numFmtId="0" fontId="6" fillId="0" borderId="39" xfId="0" applyFont="1" applyBorder="1" applyAlignment="1">
      <alignment horizontal="left" vertical="center"/>
    </xf>
    <xf numFmtId="0" fontId="7" fillId="4" borderId="23" xfId="0" applyFont="1" applyFill="1" applyBorder="1" applyAlignment="1">
      <alignment horizontal="center" vertical="center"/>
    </xf>
    <xf numFmtId="0" fontId="7" fillId="3" borderId="23" xfId="0" applyFont="1" applyFill="1" applyBorder="1" applyAlignment="1">
      <alignment horizontal="center" vertical="center"/>
    </xf>
    <xf numFmtId="0" fontId="7" fillId="3" borderId="24" xfId="0" applyFont="1" applyFill="1" applyBorder="1" applyAlignment="1">
      <alignment horizontal="center" vertical="center"/>
    </xf>
    <xf numFmtId="0" fontId="7" fillId="3" borderId="41" xfId="0" applyFont="1" applyFill="1" applyBorder="1" applyAlignment="1">
      <alignment horizontal="center" vertical="center"/>
    </xf>
    <xf numFmtId="0" fontId="7" fillId="3" borderId="22" xfId="0" applyFont="1" applyFill="1" applyBorder="1" applyAlignment="1">
      <alignment horizontal="center" vertical="center"/>
    </xf>
    <xf numFmtId="49" fontId="6" fillId="0" borderId="31" xfId="0" applyNumberFormat="1" applyFont="1" applyBorder="1" applyAlignment="1">
      <alignment horizontal="left" vertical="center"/>
    </xf>
    <xf numFmtId="49" fontId="6" fillId="0" borderId="39" xfId="0" applyNumberFormat="1" applyFont="1" applyBorder="1" applyAlignment="1">
      <alignment horizontal="left" vertical="center"/>
    </xf>
    <xf numFmtId="49" fontId="7" fillId="3" borderId="24" xfId="0" applyNumberFormat="1" applyFont="1" applyFill="1" applyBorder="1" applyAlignment="1">
      <alignment horizontal="center" vertical="center"/>
    </xf>
    <xf numFmtId="49" fontId="7" fillId="3" borderId="41" xfId="0" applyNumberFormat="1" applyFont="1" applyFill="1" applyBorder="1" applyAlignment="1">
      <alignment horizontal="center" vertical="center"/>
    </xf>
    <xf numFmtId="49" fontId="7" fillId="3" borderId="22" xfId="0" applyNumberFormat="1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 wrapText="1"/>
    </xf>
    <xf numFmtId="0" fontId="2" fillId="5" borderId="13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/>
    </xf>
    <xf numFmtId="0" fontId="5" fillId="5" borderId="9" xfId="0" applyFont="1" applyFill="1" applyBorder="1" applyAlignment="1">
      <alignment horizontal="center" vertical="center"/>
    </xf>
    <xf numFmtId="0" fontId="5" fillId="5" borderId="27" xfId="0" applyFont="1" applyFill="1" applyBorder="1" applyAlignment="1">
      <alignment horizontal="center" vertical="center"/>
    </xf>
    <xf numFmtId="0" fontId="5" fillId="5" borderId="21" xfId="0" applyFont="1" applyFill="1" applyBorder="1" applyAlignment="1">
      <alignment horizontal="center" vertical="center"/>
    </xf>
    <xf numFmtId="0" fontId="5" fillId="5" borderId="32" xfId="0" applyFont="1" applyFill="1" applyBorder="1" applyAlignment="1">
      <alignment horizontal="center" vertical="center"/>
    </xf>
    <xf numFmtId="0" fontId="1" fillId="5" borderId="43" xfId="0" applyFont="1" applyFill="1" applyBorder="1" applyAlignment="1">
      <alignment horizontal="center"/>
    </xf>
    <xf numFmtId="0" fontId="1" fillId="5" borderId="35" xfId="0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/>
    </xf>
    <xf numFmtId="0" fontId="1" fillId="5" borderId="32" xfId="0" applyFont="1" applyFill="1" applyBorder="1" applyAlignment="1">
      <alignment horizontal="center"/>
    </xf>
    <xf numFmtId="0" fontId="1" fillId="5" borderId="43" xfId="0" applyFont="1" applyFill="1" applyBorder="1" applyAlignment="1">
      <alignment horizontal="center"/>
    </xf>
    <xf numFmtId="0" fontId="5" fillId="6" borderId="32" xfId="0" applyFont="1" applyFill="1" applyBorder="1" applyAlignment="1">
      <alignment horizontal="center"/>
    </xf>
    <xf numFmtId="3" fontId="5" fillId="5" borderId="2" xfId="0" applyNumberFormat="1" applyFont="1" applyFill="1" applyBorder="1" applyAlignment="1">
      <alignment horizontal="center" vertical="center"/>
    </xf>
    <xf numFmtId="3" fontId="5" fillId="5" borderId="21" xfId="0" applyNumberFormat="1" applyFont="1" applyFill="1" applyBorder="1" applyAlignment="1">
      <alignment horizontal="center" vertical="center"/>
    </xf>
    <xf numFmtId="3" fontId="5" fillId="5" borderId="13" xfId="0" applyNumberFormat="1" applyFont="1" applyFill="1" applyBorder="1" applyAlignment="1">
      <alignment horizontal="center" vertical="center"/>
    </xf>
    <xf numFmtId="3" fontId="5" fillId="5" borderId="25" xfId="0" applyNumberFormat="1" applyFont="1" applyFill="1" applyBorder="1" applyAlignment="1">
      <alignment horizontal="center" vertical="center"/>
    </xf>
    <xf numFmtId="3" fontId="5" fillId="5" borderId="27" xfId="0" applyNumberFormat="1" applyFont="1" applyFill="1" applyBorder="1" applyAlignment="1">
      <alignment horizontal="center" vertical="center"/>
    </xf>
    <xf numFmtId="3" fontId="5" fillId="5" borderId="9" xfId="0" applyNumberFormat="1" applyFont="1" applyFill="1" applyBorder="1" applyAlignment="1">
      <alignment horizontal="center" vertical="center"/>
    </xf>
    <xf numFmtId="3" fontId="5" fillId="5" borderId="32" xfId="0" applyNumberFormat="1" applyFont="1" applyFill="1" applyBorder="1" applyAlignment="1">
      <alignment horizontal="center" vertical="center"/>
    </xf>
    <xf numFmtId="3" fontId="3" fillId="5" borderId="3" xfId="0" applyNumberFormat="1" applyFont="1" applyFill="1" applyBorder="1" applyAlignment="1">
      <alignment horizontal="center" vertical="center"/>
    </xf>
    <xf numFmtId="3" fontId="3" fillId="5" borderId="5" xfId="0" applyNumberFormat="1" applyFont="1" applyFill="1" applyBorder="1" applyAlignment="1">
      <alignment horizontal="center" vertical="center"/>
    </xf>
    <xf numFmtId="3" fontId="5" fillId="5" borderId="4" xfId="0" applyNumberFormat="1" applyFont="1" applyFill="1" applyBorder="1" applyAlignment="1">
      <alignment horizontal="center"/>
    </xf>
    <xf numFmtId="3" fontId="5" fillId="5" borderId="33" xfId="0" applyNumberFormat="1" applyFont="1" applyFill="1" applyBorder="1" applyAlignment="1">
      <alignment horizontal="center" vertical="center"/>
    </xf>
    <xf numFmtId="3" fontId="5" fillId="6" borderId="35" xfId="0" applyNumberFormat="1" applyFont="1" applyFill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3"/>
  <sheetViews>
    <sheetView tabSelected="1" zoomScale="115" zoomScaleNormal="115" workbookViewId="0">
      <selection activeCell="B56" sqref="B56"/>
    </sheetView>
  </sheetViews>
  <sheetFormatPr defaultRowHeight="15" x14ac:dyDescent="0.25"/>
  <cols>
    <col min="1" max="1" width="8" customWidth="1"/>
    <col min="2" max="2" width="37.5703125" bestFit="1" customWidth="1"/>
    <col min="3" max="3" width="7.28515625" customWidth="1"/>
    <col min="4" max="5" width="8" customWidth="1"/>
    <col min="6" max="6" width="9.7109375" customWidth="1"/>
    <col min="7" max="9" width="8" customWidth="1"/>
    <col min="10" max="10" width="9.28515625" customWidth="1"/>
    <col min="11" max="11" width="10.85546875" customWidth="1"/>
  </cols>
  <sheetData>
    <row r="1" spans="1:11" ht="19.5" customHeight="1" thickBot="1" x14ac:dyDescent="0.3">
      <c r="A1" s="125" t="s">
        <v>0</v>
      </c>
      <c r="B1" s="127" t="s">
        <v>1</v>
      </c>
      <c r="C1" s="129" t="s">
        <v>2</v>
      </c>
      <c r="D1" s="130"/>
      <c r="E1" s="131"/>
      <c r="F1" s="180" t="s">
        <v>3</v>
      </c>
      <c r="G1" s="129" t="s">
        <v>4</v>
      </c>
      <c r="H1" s="130"/>
      <c r="I1" s="131"/>
      <c r="J1" s="180" t="s">
        <v>5</v>
      </c>
      <c r="K1" s="132" t="s">
        <v>6</v>
      </c>
    </row>
    <row r="2" spans="1:11" ht="24.75" customHeight="1" thickBot="1" x14ac:dyDescent="0.3">
      <c r="A2" s="126"/>
      <c r="B2" s="128"/>
      <c r="C2" s="1" t="s">
        <v>7</v>
      </c>
      <c r="D2" s="2" t="s">
        <v>8</v>
      </c>
      <c r="E2" s="3" t="s">
        <v>9</v>
      </c>
      <c r="F2" s="181"/>
      <c r="G2" s="1" t="s">
        <v>7</v>
      </c>
      <c r="H2" s="2" t="s">
        <v>8</v>
      </c>
      <c r="I2" s="3" t="s">
        <v>9</v>
      </c>
      <c r="J2" s="181"/>
      <c r="K2" s="133"/>
    </row>
    <row r="3" spans="1:11" x14ac:dyDescent="0.25">
      <c r="A3" s="134" t="s">
        <v>82</v>
      </c>
      <c r="B3" s="4" t="s">
        <v>10</v>
      </c>
      <c r="C3" s="80"/>
      <c r="D3" s="36">
        <v>112</v>
      </c>
      <c r="E3" s="37">
        <v>19</v>
      </c>
      <c r="F3" s="193">
        <f t="shared" ref="F3:F11" si="0">SUM(C3:E3)</f>
        <v>131</v>
      </c>
      <c r="G3" s="103"/>
      <c r="H3" s="36"/>
      <c r="I3" s="37">
        <v>1</v>
      </c>
      <c r="J3" s="193">
        <f>SUM(G3:I3)</f>
        <v>1</v>
      </c>
      <c r="K3" s="137">
        <f>SUM(F3:F5,J3:J5)</f>
        <v>236</v>
      </c>
    </row>
    <row r="4" spans="1:11" x14ac:dyDescent="0.25">
      <c r="A4" s="135"/>
      <c r="B4" s="86" t="s">
        <v>87</v>
      </c>
      <c r="C4" s="113"/>
      <c r="D4" s="66">
        <v>40</v>
      </c>
      <c r="E4" s="67"/>
      <c r="F4" s="194">
        <f t="shared" si="0"/>
        <v>40</v>
      </c>
      <c r="G4" s="114"/>
      <c r="H4" s="66">
        <v>1</v>
      </c>
      <c r="I4" s="67"/>
      <c r="J4" s="194">
        <f>SUM(G4:I4)</f>
        <v>1</v>
      </c>
      <c r="K4" s="138"/>
    </row>
    <row r="5" spans="1:11" ht="15.75" thickBot="1" x14ac:dyDescent="0.3">
      <c r="A5" s="136"/>
      <c r="B5" s="5" t="s">
        <v>11</v>
      </c>
      <c r="C5" s="32"/>
      <c r="D5" s="33">
        <v>49</v>
      </c>
      <c r="E5" s="34">
        <v>14</v>
      </c>
      <c r="F5" s="195">
        <f t="shared" si="0"/>
        <v>63</v>
      </c>
      <c r="G5" s="102"/>
      <c r="H5" s="33"/>
      <c r="I5" s="34"/>
      <c r="J5" s="195">
        <f t="shared" ref="J5:J42" si="1">SUM(G5:I5)</f>
        <v>0</v>
      </c>
      <c r="K5" s="139"/>
    </row>
    <row r="6" spans="1:11" x14ac:dyDescent="0.25">
      <c r="A6" s="134" t="s">
        <v>12</v>
      </c>
      <c r="B6" s="4" t="s">
        <v>13</v>
      </c>
      <c r="C6" s="80"/>
      <c r="D6" s="36">
        <v>123</v>
      </c>
      <c r="E6" s="37">
        <v>31</v>
      </c>
      <c r="F6" s="193">
        <f t="shared" si="0"/>
        <v>154</v>
      </c>
      <c r="G6" s="103"/>
      <c r="H6" s="36">
        <v>1</v>
      </c>
      <c r="I6" s="37"/>
      <c r="J6" s="193">
        <f t="shared" si="1"/>
        <v>1</v>
      </c>
      <c r="K6" s="137">
        <f>SUM(F6:F9,J6:J9)</f>
        <v>848</v>
      </c>
    </row>
    <row r="7" spans="1:11" x14ac:dyDescent="0.25">
      <c r="A7" s="140"/>
      <c r="B7" s="13" t="s">
        <v>88</v>
      </c>
      <c r="C7" s="84"/>
      <c r="D7" s="62">
        <v>73</v>
      </c>
      <c r="E7" s="63"/>
      <c r="F7" s="196">
        <f t="shared" si="0"/>
        <v>73</v>
      </c>
      <c r="G7" s="106"/>
      <c r="H7" s="62">
        <v>2</v>
      </c>
      <c r="I7" s="63"/>
      <c r="J7" s="196">
        <f t="shared" si="1"/>
        <v>2</v>
      </c>
      <c r="K7" s="142"/>
    </row>
    <row r="8" spans="1:11" x14ac:dyDescent="0.25">
      <c r="A8" s="141"/>
      <c r="B8" s="6" t="s">
        <v>14</v>
      </c>
      <c r="C8" s="59"/>
      <c r="D8" s="43">
        <v>78</v>
      </c>
      <c r="E8" s="44">
        <v>67</v>
      </c>
      <c r="F8" s="196">
        <f t="shared" si="0"/>
        <v>145</v>
      </c>
      <c r="G8" s="104"/>
      <c r="H8" s="43"/>
      <c r="I8" s="44"/>
      <c r="J8" s="196">
        <f t="shared" si="1"/>
        <v>0</v>
      </c>
      <c r="K8" s="143"/>
    </row>
    <row r="9" spans="1:11" ht="15.75" thickBot="1" x14ac:dyDescent="0.3">
      <c r="A9" s="136"/>
      <c r="B9" s="5" t="s">
        <v>15</v>
      </c>
      <c r="C9" s="32">
        <v>456</v>
      </c>
      <c r="D9" s="33"/>
      <c r="E9" s="34"/>
      <c r="F9" s="195">
        <f t="shared" si="0"/>
        <v>456</v>
      </c>
      <c r="G9" s="32">
        <v>17</v>
      </c>
      <c r="H9" s="33"/>
      <c r="I9" s="34"/>
      <c r="J9" s="195">
        <f t="shared" si="1"/>
        <v>17</v>
      </c>
      <c r="K9" s="139"/>
    </row>
    <row r="10" spans="1:11" x14ac:dyDescent="0.25">
      <c r="A10" s="120" t="s">
        <v>24</v>
      </c>
      <c r="B10" s="25" t="s">
        <v>84</v>
      </c>
      <c r="C10" s="75"/>
      <c r="D10" s="78">
        <v>138</v>
      </c>
      <c r="E10" s="76"/>
      <c r="F10" s="196">
        <f t="shared" si="0"/>
        <v>138</v>
      </c>
      <c r="G10" s="75"/>
      <c r="H10" s="78">
        <v>6</v>
      </c>
      <c r="I10" s="76"/>
      <c r="J10" s="196">
        <f t="shared" si="1"/>
        <v>6</v>
      </c>
      <c r="K10" s="122">
        <f>SUM(F10:F11,J10:J11)</f>
        <v>652</v>
      </c>
    </row>
    <row r="11" spans="1:11" ht="15.75" thickBot="1" x14ac:dyDescent="0.3">
      <c r="A11" s="121"/>
      <c r="B11" s="5" t="s">
        <v>25</v>
      </c>
      <c r="C11" s="32">
        <v>490</v>
      </c>
      <c r="D11" s="33"/>
      <c r="E11" s="34"/>
      <c r="F11" s="196">
        <f t="shared" si="0"/>
        <v>490</v>
      </c>
      <c r="G11" s="32">
        <v>18</v>
      </c>
      <c r="H11" s="33"/>
      <c r="I11" s="34"/>
      <c r="J11" s="196">
        <f t="shared" si="1"/>
        <v>18</v>
      </c>
      <c r="K11" s="123"/>
    </row>
    <row r="12" spans="1:11" x14ac:dyDescent="0.25">
      <c r="A12" s="134" t="s">
        <v>26</v>
      </c>
      <c r="B12" s="4" t="s">
        <v>27</v>
      </c>
      <c r="C12" s="80"/>
      <c r="D12" s="36">
        <v>43</v>
      </c>
      <c r="E12" s="37">
        <v>10</v>
      </c>
      <c r="F12" s="193">
        <f t="shared" ref="F12:F35" si="2">SUM(C12:E12)</f>
        <v>53</v>
      </c>
      <c r="G12" s="103"/>
      <c r="H12" s="36"/>
      <c r="I12" s="37"/>
      <c r="J12" s="193">
        <f t="shared" si="1"/>
        <v>0</v>
      </c>
      <c r="K12" s="137">
        <f>SUM(F12:F15,J12:J15)</f>
        <v>503</v>
      </c>
    </row>
    <row r="13" spans="1:11" x14ac:dyDescent="0.25">
      <c r="A13" s="141"/>
      <c r="B13" s="6" t="s">
        <v>28</v>
      </c>
      <c r="C13" s="59"/>
      <c r="D13" s="43">
        <v>33</v>
      </c>
      <c r="E13" s="44"/>
      <c r="F13" s="196">
        <f t="shared" si="2"/>
        <v>33</v>
      </c>
      <c r="G13" s="104"/>
      <c r="H13" s="43">
        <v>1</v>
      </c>
      <c r="I13" s="44"/>
      <c r="J13" s="196">
        <f t="shared" si="1"/>
        <v>1</v>
      </c>
      <c r="K13" s="143"/>
    </row>
    <row r="14" spans="1:11" x14ac:dyDescent="0.25">
      <c r="A14" s="141"/>
      <c r="B14" s="7" t="s">
        <v>29</v>
      </c>
      <c r="C14" s="81"/>
      <c r="D14" s="43">
        <v>201</v>
      </c>
      <c r="E14" s="44">
        <v>48</v>
      </c>
      <c r="F14" s="196">
        <f t="shared" si="2"/>
        <v>249</v>
      </c>
      <c r="G14" s="104"/>
      <c r="H14" s="43">
        <v>11</v>
      </c>
      <c r="I14" s="44">
        <v>5</v>
      </c>
      <c r="J14" s="196">
        <f t="shared" si="1"/>
        <v>16</v>
      </c>
      <c r="K14" s="143"/>
    </row>
    <row r="15" spans="1:11" ht="15.75" thickBot="1" x14ac:dyDescent="0.3">
      <c r="A15" s="144"/>
      <c r="B15" s="8" t="s">
        <v>30</v>
      </c>
      <c r="C15" s="45"/>
      <c r="D15" s="46">
        <v>116</v>
      </c>
      <c r="E15" s="47">
        <v>35</v>
      </c>
      <c r="F15" s="197">
        <f t="shared" si="2"/>
        <v>151</v>
      </c>
      <c r="G15" s="105"/>
      <c r="H15" s="46"/>
      <c r="I15" s="47"/>
      <c r="J15" s="197">
        <f t="shared" si="1"/>
        <v>0</v>
      </c>
      <c r="K15" s="145"/>
    </row>
    <row r="16" spans="1:11" x14ac:dyDescent="0.25">
      <c r="A16" s="120" t="s">
        <v>16</v>
      </c>
      <c r="B16" s="11" t="s">
        <v>17</v>
      </c>
      <c r="C16" s="64"/>
      <c r="D16" s="36">
        <v>18</v>
      </c>
      <c r="E16" s="37"/>
      <c r="F16" s="193">
        <f t="shared" si="2"/>
        <v>18</v>
      </c>
      <c r="G16" s="103"/>
      <c r="H16" s="36"/>
      <c r="I16" s="37"/>
      <c r="J16" s="193">
        <f t="shared" si="1"/>
        <v>0</v>
      </c>
      <c r="K16" s="122">
        <f>SUM(F16:F20,J16:J20)</f>
        <v>702</v>
      </c>
    </row>
    <row r="17" spans="1:11" x14ac:dyDescent="0.25">
      <c r="A17" s="135"/>
      <c r="B17" s="7" t="s">
        <v>18</v>
      </c>
      <c r="C17" s="81"/>
      <c r="D17" s="43">
        <v>144</v>
      </c>
      <c r="E17" s="44">
        <v>19</v>
      </c>
      <c r="F17" s="196">
        <f t="shared" si="2"/>
        <v>163</v>
      </c>
      <c r="G17" s="104"/>
      <c r="H17" s="43">
        <v>1</v>
      </c>
      <c r="I17" s="44">
        <v>1</v>
      </c>
      <c r="J17" s="196">
        <f t="shared" si="1"/>
        <v>2</v>
      </c>
      <c r="K17" s="124"/>
    </row>
    <row r="18" spans="1:11" x14ac:dyDescent="0.25">
      <c r="A18" s="135"/>
      <c r="B18" s="7" t="s">
        <v>19</v>
      </c>
      <c r="C18" s="81"/>
      <c r="D18" s="43">
        <v>234</v>
      </c>
      <c r="E18" s="44">
        <v>17</v>
      </c>
      <c r="F18" s="196">
        <f t="shared" si="2"/>
        <v>251</v>
      </c>
      <c r="G18" s="104"/>
      <c r="H18" s="43">
        <v>3</v>
      </c>
      <c r="I18" s="44"/>
      <c r="J18" s="196">
        <f t="shared" si="1"/>
        <v>3</v>
      </c>
      <c r="K18" s="124"/>
    </row>
    <row r="19" spans="1:11" x14ac:dyDescent="0.25">
      <c r="A19" s="135"/>
      <c r="B19" s="8" t="s">
        <v>20</v>
      </c>
      <c r="C19" s="45"/>
      <c r="D19" s="46">
        <v>164</v>
      </c>
      <c r="E19" s="47">
        <v>43</v>
      </c>
      <c r="F19" s="197">
        <f t="shared" si="2"/>
        <v>207</v>
      </c>
      <c r="G19" s="105"/>
      <c r="H19" s="46">
        <v>3</v>
      </c>
      <c r="I19" s="47"/>
      <c r="J19" s="197">
        <f t="shared" si="1"/>
        <v>3</v>
      </c>
      <c r="K19" s="124"/>
    </row>
    <row r="20" spans="1:11" ht="15.75" thickBot="1" x14ac:dyDescent="0.3">
      <c r="A20" s="121"/>
      <c r="B20" s="5" t="s">
        <v>21</v>
      </c>
      <c r="C20" s="32"/>
      <c r="D20" s="33">
        <v>55</v>
      </c>
      <c r="E20" s="34"/>
      <c r="F20" s="198">
        <f t="shared" si="2"/>
        <v>55</v>
      </c>
      <c r="G20" s="102"/>
      <c r="H20" s="33"/>
      <c r="I20" s="34"/>
      <c r="J20" s="198">
        <f t="shared" si="1"/>
        <v>0</v>
      </c>
      <c r="K20" s="123"/>
    </row>
    <row r="21" spans="1:11" x14ac:dyDescent="0.25">
      <c r="A21" s="120" t="s">
        <v>41</v>
      </c>
      <c r="B21" s="4" t="s">
        <v>42</v>
      </c>
      <c r="C21" s="80"/>
      <c r="D21" s="36">
        <v>47</v>
      </c>
      <c r="E21" s="37">
        <v>29</v>
      </c>
      <c r="F21" s="193">
        <f t="shared" si="2"/>
        <v>76</v>
      </c>
      <c r="G21" s="103"/>
      <c r="H21" s="36"/>
      <c r="I21" s="37">
        <v>1</v>
      </c>
      <c r="J21" s="193">
        <f t="shared" si="1"/>
        <v>1</v>
      </c>
      <c r="K21" s="122">
        <f>SUM(F21:F27,J21:J27)</f>
        <v>468</v>
      </c>
    </row>
    <row r="22" spans="1:11" x14ac:dyDescent="0.25">
      <c r="A22" s="135"/>
      <c r="B22" s="13" t="s">
        <v>43</v>
      </c>
      <c r="C22" s="84"/>
      <c r="D22" s="62">
        <v>58</v>
      </c>
      <c r="E22" s="63"/>
      <c r="F22" s="196">
        <f t="shared" si="2"/>
        <v>58</v>
      </c>
      <c r="G22" s="106"/>
      <c r="H22" s="62">
        <v>1</v>
      </c>
      <c r="I22" s="63"/>
      <c r="J22" s="196">
        <f t="shared" si="1"/>
        <v>1</v>
      </c>
      <c r="K22" s="124"/>
    </row>
    <row r="23" spans="1:11" x14ac:dyDescent="0.25">
      <c r="A23" s="135"/>
      <c r="B23" s="13" t="s">
        <v>79</v>
      </c>
      <c r="C23" s="84"/>
      <c r="D23" s="62"/>
      <c r="E23" s="63">
        <v>3</v>
      </c>
      <c r="F23" s="196">
        <f t="shared" si="2"/>
        <v>3</v>
      </c>
      <c r="G23" s="106"/>
      <c r="H23" s="62"/>
      <c r="I23" s="63"/>
      <c r="J23" s="196">
        <f t="shared" si="1"/>
        <v>0</v>
      </c>
      <c r="K23" s="124"/>
    </row>
    <row r="24" spans="1:11" x14ac:dyDescent="0.25">
      <c r="A24" s="135"/>
      <c r="B24" s="6" t="s">
        <v>44</v>
      </c>
      <c r="C24" s="84"/>
      <c r="D24" s="62">
        <v>107</v>
      </c>
      <c r="E24" s="63">
        <v>33</v>
      </c>
      <c r="F24" s="196">
        <f t="shared" si="2"/>
        <v>140</v>
      </c>
      <c r="G24" s="106"/>
      <c r="H24" s="62"/>
      <c r="I24" s="63"/>
      <c r="J24" s="196">
        <f t="shared" si="1"/>
        <v>0</v>
      </c>
      <c r="K24" s="124"/>
    </row>
    <row r="25" spans="1:11" x14ac:dyDescent="0.25">
      <c r="A25" s="135"/>
      <c r="B25" s="13" t="s">
        <v>45</v>
      </c>
      <c r="C25" s="84"/>
      <c r="D25" s="62">
        <v>79</v>
      </c>
      <c r="E25" s="63">
        <v>10</v>
      </c>
      <c r="F25" s="196">
        <f t="shared" si="2"/>
        <v>89</v>
      </c>
      <c r="G25" s="106"/>
      <c r="H25" s="62">
        <v>2</v>
      </c>
      <c r="I25" s="63"/>
      <c r="J25" s="196">
        <f t="shared" si="1"/>
        <v>2</v>
      </c>
      <c r="K25" s="124"/>
    </row>
    <row r="26" spans="1:11" x14ac:dyDescent="0.25">
      <c r="A26" s="135"/>
      <c r="B26" s="7" t="s">
        <v>46</v>
      </c>
      <c r="C26" s="84"/>
      <c r="D26" s="62">
        <v>36</v>
      </c>
      <c r="E26" s="63"/>
      <c r="F26" s="196">
        <f t="shared" si="2"/>
        <v>36</v>
      </c>
      <c r="G26" s="106"/>
      <c r="H26" s="62"/>
      <c r="I26" s="63"/>
      <c r="J26" s="196">
        <f t="shared" si="1"/>
        <v>0</v>
      </c>
      <c r="K26" s="124"/>
    </row>
    <row r="27" spans="1:11" ht="15.75" thickBot="1" x14ac:dyDescent="0.3">
      <c r="A27" s="121"/>
      <c r="B27" s="91" t="s">
        <v>47</v>
      </c>
      <c r="C27" s="85"/>
      <c r="D27" s="74">
        <v>45</v>
      </c>
      <c r="E27" s="3">
        <v>16</v>
      </c>
      <c r="F27" s="195">
        <f t="shared" si="2"/>
        <v>61</v>
      </c>
      <c r="G27" s="107"/>
      <c r="H27" s="74">
        <v>1</v>
      </c>
      <c r="I27" s="3"/>
      <c r="J27" s="195">
        <f t="shared" si="1"/>
        <v>1</v>
      </c>
      <c r="K27" s="123"/>
    </row>
    <row r="28" spans="1:11" x14ac:dyDescent="0.25">
      <c r="A28" s="134" t="s">
        <v>31</v>
      </c>
      <c r="B28" s="11" t="s">
        <v>32</v>
      </c>
      <c r="C28" s="64"/>
      <c r="D28" s="36">
        <v>101</v>
      </c>
      <c r="E28" s="37">
        <v>32</v>
      </c>
      <c r="F28" s="193">
        <f t="shared" si="2"/>
        <v>133</v>
      </c>
      <c r="G28" s="103"/>
      <c r="H28" s="36">
        <v>3</v>
      </c>
      <c r="I28" s="37">
        <v>1</v>
      </c>
      <c r="J28" s="193">
        <f t="shared" si="1"/>
        <v>4</v>
      </c>
      <c r="K28" s="137">
        <f>SUM(J28:J30,F28:F30)</f>
        <v>349</v>
      </c>
    </row>
    <row r="29" spans="1:11" x14ac:dyDescent="0.25">
      <c r="A29" s="135"/>
      <c r="B29" s="65" t="s">
        <v>33</v>
      </c>
      <c r="C29" s="82">
        <v>131</v>
      </c>
      <c r="D29" s="66"/>
      <c r="E29" s="67"/>
      <c r="F29" s="196">
        <f t="shared" si="2"/>
        <v>131</v>
      </c>
      <c r="G29" s="96">
        <v>1</v>
      </c>
      <c r="H29" s="66"/>
      <c r="I29" s="67"/>
      <c r="J29" s="196">
        <f t="shared" si="1"/>
        <v>1</v>
      </c>
      <c r="K29" s="138"/>
    </row>
    <row r="30" spans="1:11" ht="15.75" thickBot="1" x14ac:dyDescent="0.3">
      <c r="A30" s="136"/>
      <c r="B30" s="5" t="s">
        <v>34</v>
      </c>
      <c r="C30" s="32">
        <v>78</v>
      </c>
      <c r="D30" s="33"/>
      <c r="E30" s="34"/>
      <c r="F30" s="195">
        <f t="shared" si="2"/>
        <v>78</v>
      </c>
      <c r="G30" s="102">
        <v>2</v>
      </c>
      <c r="H30" s="33"/>
      <c r="I30" s="34"/>
      <c r="J30" s="195">
        <f t="shared" si="1"/>
        <v>2</v>
      </c>
      <c r="K30" s="139"/>
    </row>
    <row r="31" spans="1:11" x14ac:dyDescent="0.25">
      <c r="A31" s="120" t="s">
        <v>35</v>
      </c>
      <c r="B31" s="69" t="s">
        <v>36</v>
      </c>
      <c r="C31" s="80"/>
      <c r="D31" s="36">
        <v>218</v>
      </c>
      <c r="E31" s="37">
        <v>62</v>
      </c>
      <c r="F31" s="193">
        <f t="shared" si="2"/>
        <v>280</v>
      </c>
      <c r="G31" s="103"/>
      <c r="H31" s="36">
        <v>3</v>
      </c>
      <c r="I31" s="37">
        <v>3</v>
      </c>
      <c r="J31" s="193">
        <f t="shared" si="1"/>
        <v>6</v>
      </c>
      <c r="K31" s="122">
        <f>SUM(F31:F35,J31:J35)</f>
        <v>2008</v>
      </c>
    </row>
    <row r="32" spans="1:11" x14ac:dyDescent="0.25">
      <c r="A32" s="135"/>
      <c r="B32" s="70" t="s">
        <v>37</v>
      </c>
      <c r="C32" s="59">
        <v>1157</v>
      </c>
      <c r="D32" s="43"/>
      <c r="E32" s="44"/>
      <c r="F32" s="196">
        <f t="shared" si="2"/>
        <v>1157</v>
      </c>
      <c r="G32" s="59">
        <v>11</v>
      </c>
      <c r="H32" s="43"/>
      <c r="I32" s="44"/>
      <c r="J32" s="196">
        <f t="shared" si="1"/>
        <v>11</v>
      </c>
      <c r="K32" s="124"/>
    </row>
    <row r="33" spans="1:11" x14ac:dyDescent="0.25">
      <c r="A33" s="135"/>
      <c r="B33" s="71" t="s">
        <v>38</v>
      </c>
      <c r="C33" s="83"/>
      <c r="D33" s="46">
        <v>217</v>
      </c>
      <c r="E33" s="47">
        <v>54</v>
      </c>
      <c r="F33" s="194">
        <f t="shared" si="2"/>
        <v>271</v>
      </c>
      <c r="G33" s="105"/>
      <c r="H33" s="46">
        <v>11</v>
      </c>
      <c r="I33" s="47">
        <v>8</v>
      </c>
      <c r="J33" s="194">
        <f t="shared" si="1"/>
        <v>19</v>
      </c>
      <c r="K33" s="124"/>
    </row>
    <row r="34" spans="1:11" x14ac:dyDescent="0.25">
      <c r="A34" s="135"/>
      <c r="B34" s="72" t="s">
        <v>39</v>
      </c>
      <c r="C34" s="83"/>
      <c r="D34" s="46">
        <v>182</v>
      </c>
      <c r="E34" s="47"/>
      <c r="F34" s="194">
        <f t="shared" si="2"/>
        <v>182</v>
      </c>
      <c r="G34" s="105"/>
      <c r="H34" s="46">
        <v>6</v>
      </c>
      <c r="I34" s="47"/>
      <c r="J34" s="194">
        <f t="shared" si="1"/>
        <v>6</v>
      </c>
      <c r="K34" s="124"/>
    </row>
    <row r="35" spans="1:11" ht="15.75" thickBot="1" x14ac:dyDescent="0.3">
      <c r="A35" s="121"/>
      <c r="B35" s="73" t="s">
        <v>40</v>
      </c>
      <c r="C35" s="32"/>
      <c r="D35" s="33"/>
      <c r="E35" s="34">
        <v>76</v>
      </c>
      <c r="F35" s="198">
        <f t="shared" si="2"/>
        <v>76</v>
      </c>
      <c r="G35" s="60"/>
      <c r="H35" s="33"/>
      <c r="I35" s="61"/>
      <c r="J35" s="198">
        <f t="shared" si="1"/>
        <v>0</v>
      </c>
      <c r="K35" s="123"/>
    </row>
    <row r="36" spans="1:11" ht="15.75" thickBot="1" x14ac:dyDescent="0.3">
      <c r="A36" s="9" t="s">
        <v>22</v>
      </c>
      <c r="B36" s="10" t="s">
        <v>23</v>
      </c>
      <c r="C36" s="39">
        <v>97</v>
      </c>
      <c r="D36" s="40"/>
      <c r="E36" s="41"/>
      <c r="F36" s="199">
        <f>SUM(C36:E36)</f>
        <v>97</v>
      </c>
      <c r="G36" s="39">
        <v>1</v>
      </c>
      <c r="H36" s="40"/>
      <c r="I36" s="41"/>
      <c r="J36" s="199">
        <f t="shared" si="1"/>
        <v>1</v>
      </c>
      <c r="K36" s="58">
        <f>SUM(F36,J36)</f>
        <v>98</v>
      </c>
    </row>
    <row r="37" spans="1:11" x14ac:dyDescent="0.25">
      <c r="A37" s="120" t="s">
        <v>48</v>
      </c>
      <c r="B37" s="6" t="s">
        <v>51</v>
      </c>
      <c r="C37" s="59"/>
      <c r="D37" s="43">
        <v>178</v>
      </c>
      <c r="E37" s="44">
        <v>44</v>
      </c>
      <c r="F37" s="196">
        <f>SUM(C37:E37)</f>
        <v>222</v>
      </c>
      <c r="G37" s="104"/>
      <c r="H37" s="43">
        <v>2</v>
      </c>
      <c r="I37" s="44">
        <v>3</v>
      </c>
      <c r="J37" s="196">
        <f t="shared" si="1"/>
        <v>5</v>
      </c>
      <c r="K37" s="122">
        <f>SUM(F37:F46,J37:J46)</f>
        <v>1181</v>
      </c>
    </row>
    <row r="38" spans="1:11" x14ac:dyDescent="0.25">
      <c r="A38" s="135"/>
      <c r="B38" s="13" t="s">
        <v>83</v>
      </c>
      <c r="C38" s="84"/>
      <c r="D38" s="62"/>
      <c r="E38" s="63">
        <v>36</v>
      </c>
      <c r="F38" s="196">
        <f t="shared" ref="F38:F42" si="3">SUM(C38:E38)</f>
        <v>36</v>
      </c>
      <c r="G38" s="106"/>
      <c r="H38" s="62"/>
      <c r="I38" s="63"/>
      <c r="J38" s="196">
        <f t="shared" si="1"/>
        <v>0</v>
      </c>
      <c r="K38" s="124"/>
    </row>
    <row r="39" spans="1:11" x14ac:dyDescent="0.25">
      <c r="A39" s="135"/>
      <c r="B39" s="13" t="s">
        <v>112</v>
      </c>
      <c r="C39" s="84"/>
      <c r="D39" s="62">
        <v>148</v>
      </c>
      <c r="E39" s="63"/>
      <c r="F39" s="196">
        <f t="shared" si="3"/>
        <v>148</v>
      </c>
      <c r="G39" s="106"/>
      <c r="H39" s="62">
        <v>5</v>
      </c>
      <c r="I39" s="63"/>
      <c r="J39" s="196">
        <f t="shared" si="1"/>
        <v>5</v>
      </c>
      <c r="K39" s="124"/>
    </row>
    <row r="40" spans="1:11" x14ac:dyDescent="0.25">
      <c r="A40" s="135"/>
      <c r="B40" s="13" t="s">
        <v>111</v>
      </c>
      <c r="C40" s="84"/>
      <c r="D40" s="62">
        <v>95</v>
      </c>
      <c r="E40" s="63"/>
      <c r="F40" s="196">
        <f t="shared" si="3"/>
        <v>95</v>
      </c>
      <c r="G40" s="106"/>
      <c r="H40" s="62">
        <v>6</v>
      </c>
      <c r="I40" s="63"/>
      <c r="J40" s="196">
        <f t="shared" si="1"/>
        <v>6</v>
      </c>
      <c r="K40" s="124"/>
    </row>
    <row r="41" spans="1:11" x14ac:dyDescent="0.25">
      <c r="A41" s="135"/>
      <c r="B41" s="6" t="s">
        <v>49</v>
      </c>
      <c r="C41" s="59"/>
      <c r="D41" s="43"/>
      <c r="E41" s="44">
        <v>70</v>
      </c>
      <c r="F41" s="196">
        <f t="shared" si="3"/>
        <v>70</v>
      </c>
      <c r="G41" s="104"/>
      <c r="H41" s="43"/>
      <c r="I41" s="44"/>
      <c r="J41" s="196">
        <f t="shared" si="1"/>
        <v>0</v>
      </c>
      <c r="K41" s="124"/>
    </row>
    <row r="42" spans="1:11" x14ac:dyDescent="0.25">
      <c r="A42" s="135"/>
      <c r="B42" s="6" t="s">
        <v>52</v>
      </c>
      <c r="C42" s="59"/>
      <c r="D42" s="43">
        <v>66</v>
      </c>
      <c r="E42" s="44"/>
      <c r="F42" s="196">
        <f t="shared" si="3"/>
        <v>66</v>
      </c>
      <c r="G42" s="104"/>
      <c r="H42" s="43">
        <v>1</v>
      </c>
      <c r="I42" s="44"/>
      <c r="J42" s="196">
        <f t="shared" si="1"/>
        <v>1</v>
      </c>
      <c r="K42" s="124"/>
    </row>
    <row r="43" spans="1:11" x14ac:dyDescent="0.25">
      <c r="A43" s="135"/>
      <c r="B43" s="6" t="s">
        <v>50</v>
      </c>
      <c r="C43" s="59"/>
      <c r="D43" s="43">
        <v>88</v>
      </c>
      <c r="E43" s="44">
        <v>33</v>
      </c>
      <c r="F43" s="196">
        <f>SUM(C43:E43)</f>
        <v>121</v>
      </c>
      <c r="G43" s="104"/>
      <c r="H43" s="43">
        <v>3</v>
      </c>
      <c r="I43" s="44">
        <v>1</v>
      </c>
      <c r="J43" s="196">
        <f>SUM(G43:I43)</f>
        <v>4</v>
      </c>
      <c r="K43" s="124"/>
    </row>
    <row r="44" spans="1:11" x14ac:dyDescent="0.25">
      <c r="A44" s="135"/>
      <c r="B44" s="6" t="s">
        <v>53</v>
      </c>
      <c r="C44" s="59"/>
      <c r="D44" s="43">
        <v>59</v>
      </c>
      <c r="E44" s="44"/>
      <c r="F44" s="196">
        <f t="shared" ref="F44:F52" si="4">SUM(C44:E44)</f>
        <v>59</v>
      </c>
      <c r="G44" s="104"/>
      <c r="H44" s="43">
        <v>3</v>
      </c>
      <c r="I44" s="44"/>
      <c r="J44" s="196">
        <f t="shared" ref="J44:J46" si="5">SUM(G44:I44)</f>
        <v>3</v>
      </c>
      <c r="K44" s="124"/>
    </row>
    <row r="45" spans="1:11" x14ac:dyDescent="0.25">
      <c r="A45" s="135"/>
      <c r="B45" s="8" t="s">
        <v>54</v>
      </c>
      <c r="C45" s="45"/>
      <c r="D45" s="46">
        <v>145</v>
      </c>
      <c r="E45" s="47">
        <v>56</v>
      </c>
      <c r="F45" s="194">
        <f t="shared" si="4"/>
        <v>201</v>
      </c>
      <c r="G45" s="105"/>
      <c r="H45" s="46">
        <v>2</v>
      </c>
      <c r="I45" s="47"/>
      <c r="J45" s="194">
        <f t="shared" si="5"/>
        <v>2</v>
      </c>
      <c r="K45" s="124"/>
    </row>
    <row r="46" spans="1:11" ht="15.75" thickBot="1" x14ac:dyDescent="0.3">
      <c r="A46" s="121"/>
      <c r="B46" s="5" t="s">
        <v>55</v>
      </c>
      <c r="C46" s="32"/>
      <c r="D46" s="33">
        <v>131</v>
      </c>
      <c r="E46" s="34"/>
      <c r="F46" s="197">
        <f t="shared" si="4"/>
        <v>131</v>
      </c>
      <c r="G46" s="102"/>
      <c r="H46" s="33">
        <v>6</v>
      </c>
      <c r="I46" s="34"/>
      <c r="J46" s="197">
        <f t="shared" si="5"/>
        <v>6</v>
      </c>
      <c r="K46" s="123"/>
    </row>
    <row r="47" spans="1:11" ht="15.75" thickBot="1" x14ac:dyDescent="0.3">
      <c r="A47" s="115" t="s">
        <v>56</v>
      </c>
      <c r="B47" s="10" t="s">
        <v>57</v>
      </c>
      <c r="C47" s="39"/>
      <c r="D47" s="40">
        <v>124</v>
      </c>
      <c r="E47" s="41">
        <v>25</v>
      </c>
      <c r="F47" s="199">
        <f t="shared" si="4"/>
        <v>149</v>
      </c>
      <c r="G47" s="108"/>
      <c r="H47" s="40">
        <v>2</v>
      </c>
      <c r="I47" s="41">
        <v>1</v>
      </c>
      <c r="J47" s="199">
        <f>SUM(G47:I47)</f>
        <v>3</v>
      </c>
      <c r="K47" s="58">
        <f>SUM(F47:F47,J47:J47)</f>
        <v>152</v>
      </c>
    </row>
    <row r="48" spans="1:11" x14ac:dyDescent="0.25">
      <c r="A48" s="146" t="s">
        <v>58</v>
      </c>
      <c r="B48" s="4" t="s">
        <v>80</v>
      </c>
      <c r="C48" s="52"/>
      <c r="D48" s="36">
        <v>62</v>
      </c>
      <c r="E48" s="88"/>
      <c r="F48" s="196">
        <f t="shared" si="4"/>
        <v>62</v>
      </c>
      <c r="G48" s="109"/>
      <c r="H48" s="36"/>
      <c r="I48" s="88"/>
      <c r="J48" s="196">
        <f t="shared" ref="J48:J52" si="6">SUM(G48:I48)</f>
        <v>0</v>
      </c>
      <c r="K48" s="122">
        <f>SUM(F48:F52,J48:J52)</f>
        <v>715</v>
      </c>
    </row>
    <row r="49" spans="1:11" x14ac:dyDescent="0.25">
      <c r="A49" s="147"/>
      <c r="B49" s="13" t="s">
        <v>59</v>
      </c>
      <c r="C49" s="92"/>
      <c r="D49" s="62">
        <v>324</v>
      </c>
      <c r="E49" s="93">
        <v>81</v>
      </c>
      <c r="F49" s="196">
        <f t="shared" si="4"/>
        <v>405</v>
      </c>
      <c r="G49" s="110"/>
      <c r="H49" s="62">
        <v>9</v>
      </c>
      <c r="I49" s="93">
        <v>2</v>
      </c>
      <c r="J49" s="196">
        <f t="shared" si="6"/>
        <v>11</v>
      </c>
      <c r="K49" s="124"/>
    </row>
    <row r="50" spans="1:11" x14ac:dyDescent="0.25">
      <c r="A50" s="147"/>
      <c r="B50" s="8" t="s">
        <v>60</v>
      </c>
      <c r="C50" s="94">
        <v>143</v>
      </c>
      <c r="D50" s="43"/>
      <c r="E50" s="95"/>
      <c r="F50" s="196">
        <f t="shared" si="4"/>
        <v>143</v>
      </c>
      <c r="G50" s="94">
        <v>10</v>
      </c>
      <c r="H50" s="43"/>
      <c r="I50" s="95"/>
      <c r="J50" s="196">
        <f t="shared" si="6"/>
        <v>10</v>
      </c>
      <c r="K50" s="124"/>
    </row>
    <row r="51" spans="1:11" x14ac:dyDescent="0.25">
      <c r="A51" s="147"/>
      <c r="B51" s="100" t="s">
        <v>85</v>
      </c>
      <c r="C51" s="94"/>
      <c r="D51" s="43"/>
      <c r="E51" s="95">
        <v>63</v>
      </c>
      <c r="F51" s="194">
        <f t="shared" si="4"/>
        <v>63</v>
      </c>
      <c r="G51" s="111"/>
      <c r="H51" s="43"/>
      <c r="I51" s="95">
        <v>16</v>
      </c>
      <c r="J51" s="194">
        <f t="shared" si="6"/>
        <v>16</v>
      </c>
      <c r="K51" s="124"/>
    </row>
    <row r="52" spans="1:11" ht="15.75" thickBot="1" x14ac:dyDescent="0.3">
      <c r="A52" s="148"/>
      <c r="B52" s="101" t="s">
        <v>86</v>
      </c>
      <c r="C52" s="98"/>
      <c r="D52" s="74"/>
      <c r="E52" s="99"/>
      <c r="F52" s="194">
        <f t="shared" si="4"/>
        <v>0</v>
      </c>
      <c r="G52" s="112"/>
      <c r="H52" s="85"/>
      <c r="I52" s="99">
        <v>5</v>
      </c>
      <c r="J52" s="194">
        <f t="shared" si="6"/>
        <v>5</v>
      </c>
      <c r="K52" s="123"/>
    </row>
    <row r="53" spans="1:11" ht="15.75" thickBot="1" x14ac:dyDescent="0.3">
      <c r="A53" s="200" t="s">
        <v>61</v>
      </c>
      <c r="B53" s="201"/>
      <c r="C53" s="202">
        <f t="shared" ref="C53:J53" si="7">SUM(C3:C52)</f>
        <v>2552</v>
      </c>
      <c r="D53" s="202">
        <f t="shared" si="7"/>
        <v>4131</v>
      </c>
      <c r="E53" s="202">
        <f t="shared" si="7"/>
        <v>1026</v>
      </c>
      <c r="F53" s="199">
        <f t="shared" si="7"/>
        <v>7709</v>
      </c>
      <c r="G53" s="203">
        <f t="shared" si="7"/>
        <v>60</v>
      </c>
      <c r="H53" s="203">
        <f t="shared" si="7"/>
        <v>95</v>
      </c>
      <c r="I53" s="203">
        <f t="shared" si="7"/>
        <v>48</v>
      </c>
      <c r="J53" s="199">
        <f t="shared" si="7"/>
        <v>203</v>
      </c>
      <c r="K53" s="204">
        <f>SUM(F53,J53)</f>
        <v>7912</v>
      </c>
    </row>
  </sheetData>
  <mergeCells count="28">
    <mergeCell ref="A37:A46"/>
    <mergeCell ref="K37:K46"/>
    <mergeCell ref="A48:A52"/>
    <mergeCell ref="K48:K52"/>
    <mergeCell ref="A53:B53"/>
    <mergeCell ref="A21:A27"/>
    <mergeCell ref="K21:K27"/>
    <mergeCell ref="A12:A15"/>
    <mergeCell ref="K12:K15"/>
    <mergeCell ref="A28:A30"/>
    <mergeCell ref="K28:K30"/>
    <mergeCell ref="A16:A20"/>
    <mergeCell ref="A31:A35"/>
    <mergeCell ref="K31:K35"/>
    <mergeCell ref="A10:A11"/>
    <mergeCell ref="K10:K11"/>
    <mergeCell ref="K16:K20"/>
    <mergeCell ref="A1:A2"/>
    <mergeCell ref="B1:B2"/>
    <mergeCell ref="C1:E1"/>
    <mergeCell ref="F1:F2"/>
    <mergeCell ref="G1:I1"/>
    <mergeCell ref="J1:J2"/>
    <mergeCell ref="K1:K2"/>
    <mergeCell ref="A3:A5"/>
    <mergeCell ref="K3:K5"/>
    <mergeCell ref="A6:A9"/>
    <mergeCell ref="K6:K9"/>
  </mergeCells>
  <pageMargins left="0.7" right="0.7" top="0.75" bottom="0.75" header="0.3" footer="0.3"/>
  <pageSetup paperSize="9" scale="77" orientation="portrait" horizontalDpi="90" verticalDpi="9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0"/>
  <sheetViews>
    <sheetView zoomScale="115" zoomScaleNormal="115" workbookViewId="0">
      <selection activeCell="C24" sqref="B24:C24"/>
    </sheetView>
  </sheetViews>
  <sheetFormatPr defaultRowHeight="15" x14ac:dyDescent="0.25"/>
  <cols>
    <col min="1" max="1" width="8" customWidth="1"/>
    <col min="2" max="2" width="31.85546875" customWidth="1"/>
    <col min="3" max="5" width="8" customWidth="1"/>
    <col min="6" max="6" width="9.5703125" customWidth="1"/>
    <col min="7" max="9" width="8" customWidth="1"/>
    <col min="10" max="10" width="8.85546875" customWidth="1"/>
  </cols>
  <sheetData>
    <row r="1" spans="1:11" ht="21.75" customHeight="1" thickBot="1" x14ac:dyDescent="0.3">
      <c r="A1" s="151" t="s">
        <v>0</v>
      </c>
      <c r="B1" s="153" t="s">
        <v>1</v>
      </c>
      <c r="C1" s="155" t="s">
        <v>2</v>
      </c>
      <c r="D1" s="156"/>
      <c r="E1" s="156"/>
      <c r="F1" s="180" t="s">
        <v>3</v>
      </c>
      <c r="G1" s="156" t="s">
        <v>4</v>
      </c>
      <c r="H1" s="156"/>
      <c r="I1" s="156"/>
      <c r="J1" s="180" t="s">
        <v>5</v>
      </c>
      <c r="K1" s="157" t="s">
        <v>6</v>
      </c>
    </row>
    <row r="2" spans="1:11" ht="21.75" customHeight="1" thickBot="1" x14ac:dyDescent="0.3">
      <c r="A2" s="152"/>
      <c r="B2" s="154"/>
      <c r="C2" s="23" t="s">
        <v>7</v>
      </c>
      <c r="D2" s="1" t="s">
        <v>8</v>
      </c>
      <c r="E2" s="3" t="s">
        <v>9</v>
      </c>
      <c r="F2" s="181"/>
      <c r="G2" s="24" t="s">
        <v>7</v>
      </c>
      <c r="H2" s="2" t="s">
        <v>8</v>
      </c>
      <c r="I2" s="3" t="s">
        <v>9</v>
      </c>
      <c r="J2" s="181"/>
      <c r="K2" s="158"/>
    </row>
    <row r="3" spans="1:11" ht="15.75" thickBot="1" x14ac:dyDescent="0.3">
      <c r="A3" s="117" t="s">
        <v>62</v>
      </c>
      <c r="B3" s="5" t="s">
        <v>15</v>
      </c>
      <c r="C3" s="50">
        <v>420</v>
      </c>
      <c r="D3" s="51"/>
      <c r="E3" s="34"/>
      <c r="F3" s="182">
        <f t="shared" ref="F3:F19" si="0">SUM(C3:E3)</f>
        <v>420</v>
      </c>
      <c r="G3" s="32">
        <v>1</v>
      </c>
      <c r="H3" s="33"/>
      <c r="I3" s="34"/>
      <c r="J3" s="182">
        <f t="shared" ref="J3:J19" si="1">SUM(G3:I3)</f>
        <v>1</v>
      </c>
      <c r="K3" s="119">
        <f>SUM(J3,F3)</f>
        <v>421</v>
      </c>
    </row>
    <row r="4" spans="1:11" x14ac:dyDescent="0.25">
      <c r="A4" s="120" t="s">
        <v>16</v>
      </c>
      <c r="B4" s="25" t="s">
        <v>18</v>
      </c>
      <c r="C4" s="52"/>
      <c r="D4" s="36">
        <v>88</v>
      </c>
      <c r="E4" s="37">
        <v>76</v>
      </c>
      <c r="F4" s="182">
        <f t="shared" si="0"/>
        <v>164</v>
      </c>
      <c r="G4" s="35"/>
      <c r="H4" s="36">
        <v>3</v>
      </c>
      <c r="I4" s="37">
        <v>2</v>
      </c>
      <c r="J4" s="182">
        <f t="shared" si="1"/>
        <v>5</v>
      </c>
      <c r="K4" s="159">
        <f>SUM(F4:F5,J4:J5)</f>
        <v>231</v>
      </c>
    </row>
    <row r="5" spans="1:11" ht="15.75" thickBot="1" x14ac:dyDescent="0.3">
      <c r="A5" s="121"/>
      <c r="B5" s="5" t="s">
        <v>20</v>
      </c>
      <c r="C5" s="50"/>
      <c r="D5" s="33">
        <v>62</v>
      </c>
      <c r="E5" s="34"/>
      <c r="F5" s="183">
        <f t="shared" si="0"/>
        <v>62</v>
      </c>
      <c r="G5" s="38"/>
      <c r="H5" s="33"/>
      <c r="I5" s="34"/>
      <c r="J5" s="183">
        <f t="shared" si="1"/>
        <v>0</v>
      </c>
      <c r="K5" s="150"/>
    </row>
    <row r="6" spans="1:11" ht="15.75" thickBot="1" x14ac:dyDescent="0.3">
      <c r="A6" s="9" t="s">
        <v>22</v>
      </c>
      <c r="B6" s="10" t="s">
        <v>23</v>
      </c>
      <c r="C6" s="23">
        <v>60</v>
      </c>
      <c r="D6" s="53"/>
      <c r="E6" s="41"/>
      <c r="F6" s="183">
        <f t="shared" si="0"/>
        <v>60</v>
      </c>
      <c r="G6" s="39">
        <v>2</v>
      </c>
      <c r="H6" s="40"/>
      <c r="I6" s="41"/>
      <c r="J6" s="182">
        <f t="shared" si="1"/>
        <v>2</v>
      </c>
      <c r="K6" s="49">
        <f>SUM(F6,J6)</f>
        <v>62</v>
      </c>
    </row>
    <row r="7" spans="1:11" ht="15.75" thickBot="1" x14ac:dyDescent="0.3">
      <c r="A7" s="9" t="s">
        <v>24</v>
      </c>
      <c r="B7" s="10" t="s">
        <v>25</v>
      </c>
      <c r="C7" s="23">
        <v>170</v>
      </c>
      <c r="D7" s="53"/>
      <c r="E7" s="41"/>
      <c r="F7" s="182">
        <f t="shared" si="0"/>
        <v>170</v>
      </c>
      <c r="G7" s="39"/>
      <c r="H7" s="40"/>
      <c r="I7" s="41"/>
      <c r="J7" s="182">
        <f t="shared" si="1"/>
        <v>0</v>
      </c>
      <c r="K7" s="49">
        <f>SUM(F7,J7)</f>
        <v>170</v>
      </c>
    </row>
    <row r="8" spans="1:11" x14ac:dyDescent="0.25">
      <c r="A8" s="135" t="s">
        <v>26</v>
      </c>
      <c r="B8" s="12" t="s">
        <v>29</v>
      </c>
      <c r="C8" s="54"/>
      <c r="D8" s="43">
        <v>100</v>
      </c>
      <c r="E8" s="44"/>
      <c r="F8" s="182">
        <f t="shared" si="0"/>
        <v>100</v>
      </c>
      <c r="G8" s="42"/>
      <c r="H8" s="43">
        <v>1</v>
      </c>
      <c r="I8" s="44"/>
      <c r="J8" s="182">
        <f t="shared" si="1"/>
        <v>1</v>
      </c>
      <c r="K8" s="149">
        <f>SUM(J8:J9,F8:F9)</f>
        <v>183</v>
      </c>
    </row>
    <row r="9" spans="1:11" ht="15.75" thickBot="1" x14ac:dyDescent="0.3">
      <c r="A9" s="121"/>
      <c r="B9" s="5" t="s">
        <v>30</v>
      </c>
      <c r="C9" s="50"/>
      <c r="D9" s="33">
        <v>80</v>
      </c>
      <c r="E9" s="34"/>
      <c r="F9" s="183">
        <f t="shared" si="0"/>
        <v>80</v>
      </c>
      <c r="G9" s="38"/>
      <c r="H9" s="33">
        <v>2</v>
      </c>
      <c r="I9" s="34"/>
      <c r="J9" s="183">
        <f t="shared" si="1"/>
        <v>2</v>
      </c>
      <c r="K9" s="150"/>
    </row>
    <row r="10" spans="1:11" x14ac:dyDescent="0.25">
      <c r="A10" s="120" t="s">
        <v>31</v>
      </c>
      <c r="B10" s="26" t="s">
        <v>32</v>
      </c>
      <c r="C10" s="55"/>
      <c r="D10" s="36">
        <v>22</v>
      </c>
      <c r="E10" s="37"/>
      <c r="F10" s="182">
        <f t="shared" si="0"/>
        <v>22</v>
      </c>
      <c r="G10" s="35"/>
      <c r="H10" s="36"/>
      <c r="I10" s="37"/>
      <c r="J10" s="182">
        <f t="shared" si="1"/>
        <v>0</v>
      </c>
      <c r="K10" s="160">
        <f>SUM(J10:J11,F10:F11)</f>
        <v>144</v>
      </c>
    </row>
    <row r="11" spans="1:11" ht="23.25" thickBot="1" x14ac:dyDescent="0.3">
      <c r="A11" s="135"/>
      <c r="B11" s="7" t="s">
        <v>33</v>
      </c>
      <c r="C11" s="79">
        <v>120</v>
      </c>
      <c r="D11" s="66"/>
      <c r="E11" s="67"/>
      <c r="F11" s="184">
        <f t="shared" si="0"/>
        <v>120</v>
      </c>
      <c r="G11" s="68">
        <v>2</v>
      </c>
      <c r="H11" s="66"/>
      <c r="I11" s="67"/>
      <c r="J11" s="184">
        <f t="shared" si="1"/>
        <v>2</v>
      </c>
      <c r="K11" s="161"/>
    </row>
    <row r="12" spans="1:11" x14ac:dyDescent="0.25">
      <c r="A12" s="120" t="s">
        <v>35</v>
      </c>
      <c r="B12" s="25" t="s">
        <v>36</v>
      </c>
      <c r="C12" s="52"/>
      <c r="D12" s="36">
        <v>146</v>
      </c>
      <c r="E12" s="37">
        <v>32</v>
      </c>
      <c r="F12" s="182">
        <f t="shared" si="0"/>
        <v>178</v>
      </c>
      <c r="G12" s="35"/>
      <c r="H12" s="36">
        <v>1</v>
      </c>
      <c r="I12" s="37"/>
      <c r="J12" s="182">
        <f t="shared" si="1"/>
        <v>1</v>
      </c>
      <c r="K12" s="162">
        <f>SUM(J12:J13,F12:F13)</f>
        <v>671</v>
      </c>
    </row>
    <row r="13" spans="1:11" ht="15.75" thickBot="1" x14ac:dyDescent="0.3">
      <c r="A13" s="135"/>
      <c r="B13" s="8" t="s">
        <v>37</v>
      </c>
      <c r="C13" s="56">
        <v>488</v>
      </c>
      <c r="D13" s="57"/>
      <c r="E13" s="47"/>
      <c r="F13" s="183">
        <f t="shared" si="0"/>
        <v>488</v>
      </c>
      <c r="G13" s="45">
        <v>4</v>
      </c>
      <c r="H13" s="46"/>
      <c r="I13" s="47"/>
      <c r="J13" s="183">
        <f t="shared" si="1"/>
        <v>4</v>
      </c>
      <c r="K13" s="163"/>
    </row>
    <row r="14" spans="1:11" x14ac:dyDescent="0.25">
      <c r="A14" s="120" t="s">
        <v>48</v>
      </c>
      <c r="B14" s="4" t="s">
        <v>112</v>
      </c>
      <c r="C14" s="52"/>
      <c r="D14" s="36">
        <v>85</v>
      </c>
      <c r="E14" s="37"/>
      <c r="F14" s="182">
        <f t="shared" si="0"/>
        <v>85</v>
      </c>
      <c r="G14" s="35"/>
      <c r="H14" s="36">
        <v>3</v>
      </c>
      <c r="I14" s="37"/>
      <c r="J14" s="182">
        <f t="shared" si="1"/>
        <v>3</v>
      </c>
      <c r="K14" s="164">
        <f>SUM(J14:J17,F14:F17)</f>
        <v>289</v>
      </c>
    </row>
    <row r="15" spans="1:11" x14ac:dyDescent="0.25">
      <c r="A15" s="135"/>
      <c r="B15" s="6" t="s">
        <v>113</v>
      </c>
      <c r="C15" s="94"/>
      <c r="D15" s="43">
        <v>41</v>
      </c>
      <c r="E15" s="44"/>
      <c r="F15" s="185">
        <f t="shared" si="0"/>
        <v>41</v>
      </c>
      <c r="G15" s="42"/>
      <c r="H15" s="43">
        <v>2</v>
      </c>
      <c r="I15" s="44"/>
      <c r="J15" s="185">
        <f t="shared" si="1"/>
        <v>2</v>
      </c>
      <c r="K15" s="165"/>
    </row>
    <row r="16" spans="1:11" x14ac:dyDescent="0.25">
      <c r="A16" s="135"/>
      <c r="B16" s="86" t="s">
        <v>49</v>
      </c>
      <c r="C16" s="87"/>
      <c r="D16" s="66"/>
      <c r="E16" s="67">
        <v>55</v>
      </c>
      <c r="F16" s="184">
        <f t="shared" si="0"/>
        <v>55</v>
      </c>
      <c r="G16" s="68"/>
      <c r="H16" s="66"/>
      <c r="I16" s="67">
        <v>1</v>
      </c>
      <c r="J16" s="184">
        <f t="shared" si="1"/>
        <v>1</v>
      </c>
      <c r="K16" s="165"/>
    </row>
    <row r="17" spans="1:11" ht="15.75" thickBot="1" x14ac:dyDescent="0.3">
      <c r="A17" s="121"/>
      <c r="B17" s="5" t="s">
        <v>51</v>
      </c>
      <c r="C17" s="50"/>
      <c r="D17" s="33">
        <v>95</v>
      </c>
      <c r="E17" s="34">
        <v>7</v>
      </c>
      <c r="F17" s="183">
        <f t="shared" si="0"/>
        <v>102</v>
      </c>
      <c r="G17" s="38"/>
      <c r="H17" s="33"/>
      <c r="I17" s="34"/>
      <c r="J17" s="183">
        <f t="shared" si="1"/>
        <v>0</v>
      </c>
      <c r="K17" s="166"/>
    </row>
    <row r="18" spans="1:11" ht="15.75" thickBot="1" x14ac:dyDescent="0.3">
      <c r="A18" s="9" t="s">
        <v>56</v>
      </c>
      <c r="B18" s="10" t="s">
        <v>57</v>
      </c>
      <c r="C18" s="23"/>
      <c r="D18" s="40">
        <v>31</v>
      </c>
      <c r="E18" s="41">
        <v>13</v>
      </c>
      <c r="F18" s="186">
        <f>SUM(C18:E18)</f>
        <v>44</v>
      </c>
      <c r="G18" s="48"/>
      <c r="H18" s="40">
        <v>1</v>
      </c>
      <c r="I18" s="41"/>
      <c r="J18" s="186">
        <f t="shared" si="1"/>
        <v>1</v>
      </c>
      <c r="K18" s="49">
        <f>SUM(F18,J18)</f>
        <v>45</v>
      </c>
    </row>
    <row r="19" spans="1:11" ht="15.75" thickBot="1" x14ac:dyDescent="0.3">
      <c r="A19" s="116" t="s">
        <v>58</v>
      </c>
      <c r="B19" s="86" t="s">
        <v>60</v>
      </c>
      <c r="C19" s="87">
        <v>148</v>
      </c>
      <c r="D19" s="66"/>
      <c r="E19" s="67"/>
      <c r="F19" s="184">
        <f t="shared" si="0"/>
        <v>148</v>
      </c>
      <c r="G19" s="68">
        <v>4</v>
      </c>
      <c r="H19" s="66"/>
      <c r="I19" s="67"/>
      <c r="J19" s="184">
        <f t="shared" si="1"/>
        <v>4</v>
      </c>
      <c r="K19" s="118">
        <f>SUM(F19,J19)</f>
        <v>152</v>
      </c>
    </row>
    <row r="20" spans="1:11" ht="15.75" thickBot="1" x14ac:dyDescent="0.3">
      <c r="A20" s="187" t="s">
        <v>61</v>
      </c>
      <c r="B20" s="188"/>
      <c r="C20" s="189">
        <f t="shared" ref="C20:J20" si="2">SUM(C3:C19)</f>
        <v>1406</v>
      </c>
      <c r="D20" s="189">
        <f t="shared" si="2"/>
        <v>750</v>
      </c>
      <c r="E20" s="189">
        <f t="shared" si="2"/>
        <v>183</v>
      </c>
      <c r="F20" s="190">
        <f t="shared" si="2"/>
        <v>2339</v>
      </c>
      <c r="G20" s="189">
        <f t="shared" si="2"/>
        <v>13</v>
      </c>
      <c r="H20" s="189">
        <f t="shared" si="2"/>
        <v>13</v>
      </c>
      <c r="I20" s="189">
        <f t="shared" si="2"/>
        <v>3</v>
      </c>
      <c r="J20" s="191">
        <f t="shared" si="2"/>
        <v>29</v>
      </c>
      <c r="K20" s="192">
        <f>SUM(F20,J20)</f>
        <v>2368</v>
      </c>
    </row>
  </sheetData>
  <mergeCells count="18">
    <mergeCell ref="A20:B20"/>
    <mergeCell ref="A10:A11"/>
    <mergeCell ref="K10:K11"/>
    <mergeCell ref="A12:A13"/>
    <mergeCell ref="K12:K13"/>
    <mergeCell ref="A14:A17"/>
    <mergeCell ref="K14:K17"/>
    <mergeCell ref="J1:J2"/>
    <mergeCell ref="K1:K2"/>
    <mergeCell ref="A4:A5"/>
    <mergeCell ref="K4:K5"/>
    <mergeCell ref="A8:A9"/>
    <mergeCell ref="K8:K9"/>
    <mergeCell ref="A1:A2"/>
    <mergeCell ref="B1:B2"/>
    <mergeCell ref="C1:E1"/>
    <mergeCell ref="F1:F2"/>
    <mergeCell ref="G1:I1"/>
  </mergeCells>
  <pageMargins left="0.7" right="0.7" top="0.75" bottom="0.75" header="0.3" footer="0.3"/>
  <pageSetup paperSize="9" scale="7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38"/>
  <sheetViews>
    <sheetView zoomScaleNormal="100" workbookViewId="0">
      <selection activeCell="C12" sqref="C12"/>
    </sheetView>
  </sheetViews>
  <sheetFormatPr defaultRowHeight="15" x14ac:dyDescent="0.25"/>
  <cols>
    <col min="1" max="1" width="52.5703125" customWidth="1"/>
    <col min="2" max="2" width="9" bestFit="1" customWidth="1"/>
    <col min="3" max="3" width="12" customWidth="1"/>
    <col min="4" max="4" width="8.5703125" customWidth="1"/>
    <col min="5" max="5" width="7" bestFit="1" customWidth="1"/>
    <col min="6" max="6" width="12.5703125" bestFit="1" customWidth="1"/>
    <col min="7" max="7" width="9.28515625" bestFit="1" customWidth="1"/>
    <col min="8" max="8" width="11.42578125" customWidth="1"/>
  </cols>
  <sheetData>
    <row r="1" spans="1:4" x14ac:dyDescent="0.25">
      <c r="A1" s="89" t="s">
        <v>63</v>
      </c>
      <c r="B1" s="14"/>
      <c r="C1" s="14"/>
      <c r="D1" s="14"/>
    </row>
    <row r="2" spans="1:4" x14ac:dyDescent="0.25">
      <c r="A2" s="175" t="s">
        <v>64</v>
      </c>
      <c r="B2" s="177" t="s">
        <v>65</v>
      </c>
      <c r="C2" s="178"/>
      <c r="D2" s="179"/>
    </row>
    <row r="3" spans="1:4" x14ac:dyDescent="0.25">
      <c r="A3" s="176"/>
      <c r="B3" s="15" t="s">
        <v>2</v>
      </c>
      <c r="C3" s="15" t="s">
        <v>66</v>
      </c>
      <c r="D3" s="16" t="s">
        <v>67</v>
      </c>
    </row>
    <row r="4" spans="1:4" ht="16.5" customHeight="1" x14ac:dyDescent="0.25">
      <c r="A4" s="17" t="s">
        <v>68</v>
      </c>
      <c r="B4" s="19">
        <f>SUM(B5:B15)</f>
        <v>524</v>
      </c>
      <c r="C4" s="19">
        <f>SUM(C5:C15)</f>
        <v>10</v>
      </c>
      <c r="D4" s="31">
        <f>SUM(B4:C4)</f>
        <v>534</v>
      </c>
    </row>
    <row r="5" spans="1:4" ht="16.5" customHeight="1" x14ac:dyDescent="0.25">
      <c r="A5" s="28" t="s">
        <v>106</v>
      </c>
      <c r="B5" s="27">
        <v>28</v>
      </c>
      <c r="C5" s="18"/>
      <c r="D5" s="20">
        <f t="shared" ref="D5:D10" si="0">SUM(B5:C5)</f>
        <v>28</v>
      </c>
    </row>
    <row r="6" spans="1:4" ht="16.5" customHeight="1" x14ac:dyDescent="0.25">
      <c r="A6" s="28" t="s">
        <v>107</v>
      </c>
      <c r="B6" s="27">
        <v>26</v>
      </c>
      <c r="C6" s="18">
        <v>2</v>
      </c>
      <c r="D6" s="20">
        <f t="shared" si="0"/>
        <v>28</v>
      </c>
    </row>
    <row r="7" spans="1:4" ht="16.5" customHeight="1" x14ac:dyDescent="0.25">
      <c r="A7" s="28" t="s">
        <v>108</v>
      </c>
      <c r="B7" s="27">
        <v>56</v>
      </c>
      <c r="C7" s="18"/>
      <c r="D7" s="20">
        <f t="shared" si="0"/>
        <v>56</v>
      </c>
    </row>
    <row r="8" spans="1:4" ht="16.5" customHeight="1" x14ac:dyDescent="0.25">
      <c r="A8" s="28" t="s">
        <v>109</v>
      </c>
      <c r="B8" s="27">
        <v>30</v>
      </c>
      <c r="C8" s="18">
        <v>2</v>
      </c>
      <c r="D8" s="20">
        <f t="shared" si="0"/>
        <v>32</v>
      </c>
    </row>
    <row r="9" spans="1:4" ht="16.5" customHeight="1" x14ac:dyDescent="0.25">
      <c r="A9" s="28" t="s">
        <v>81</v>
      </c>
      <c r="B9" s="27">
        <v>15</v>
      </c>
      <c r="C9" s="18"/>
      <c r="D9" s="20">
        <f t="shared" si="0"/>
        <v>15</v>
      </c>
    </row>
    <row r="10" spans="1:4" ht="16.5" customHeight="1" x14ac:dyDescent="0.25">
      <c r="A10" s="28" t="s">
        <v>69</v>
      </c>
      <c r="B10" s="27">
        <v>2</v>
      </c>
      <c r="C10" s="18"/>
      <c r="D10" s="20">
        <f t="shared" si="0"/>
        <v>2</v>
      </c>
    </row>
    <row r="11" spans="1:4" ht="16.5" customHeight="1" x14ac:dyDescent="0.25">
      <c r="A11" s="28" t="s">
        <v>70</v>
      </c>
      <c r="B11" s="27">
        <v>136</v>
      </c>
      <c r="C11" s="18">
        <v>6</v>
      </c>
      <c r="D11" s="20">
        <f t="shared" ref="D11:D15" si="1">SUM(B11:C11)</f>
        <v>142</v>
      </c>
    </row>
    <row r="12" spans="1:4" ht="16.5" customHeight="1" x14ac:dyDescent="0.25">
      <c r="A12" s="28" t="s">
        <v>71</v>
      </c>
      <c r="B12" s="27">
        <v>48</v>
      </c>
      <c r="C12" s="18"/>
      <c r="D12" s="20">
        <f t="shared" si="1"/>
        <v>48</v>
      </c>
    </row>
    <row r="13" spans="1:4" ht="16.5" customHeight="1" x14ac:dyDescent="0.25">
      <c r="A13" s="30" t="s">
        <v>110</v>
      </c>
      <c r="B13" s="27">
        <v>63</v>
      </c>
      <c r="C13" s="18"/>
      <c r="D13" s="20">
        <f t="shared" si="1"/>
        <v>63</v>
      </c>
    </row>
    <row r="14" spans="1:4" ht="16.5" customHeight="1" x14ac:dyDescent="0.25">
      <c r="A14" s="28" t="s">
        <v>72</v>
      </c>
      <c r="B14" s="27">
        <v>29</v>
      </c>
      <c r="C14" s="18"/>
      <c r="D14" s="20">
        <f t="shared" si="1"/>
        <v>29</v>
      </c>
    </row>
    <row r="15" spans="1:4" ht="16.5" customHeight="1" x14ac:dyDescent="0.25">
      <c r="A15" s="29" t="s">
        <v>73</v>
      </c>
      <c r="B15" s="27">
        <v>91</v>
      </c>
      <c r="C15" s="18"/>
      <c r="D15" s="20">
        <f t="shared" si="1"/>
        <v>91</v>
      </c>
    </row>
    <row r="16" spans="1:4" ht="30.75" customHeight="1" x14ac:dyDescent="0.25"/>
    <row r="17" spans="1:7" x14ac:dyDescent="0.25">
      <c r="A17" s="89" t="s">
        <v>77</v>
      </c>
      <c r="C17" s="14"/>
      <c r="D17" s="14"/>
      <c r="E17" s="14"/>
      <c r="F17" s="14"/>
      <c r="G17" s="14"/>
    </row>
    <row r="18" spans="1:7" x14ac:dyDescent="0.25">
      <c r="A18" s="167" t="s">
        <v>74</v>
      </c>
      <c r="B18" s="172" t="s">
        <v>78</v>
      </c>
      <c r="C18" s="173"/>
      <c r="D18" s="174"/>
    </row>
    <row r="19" spans="1:7" x14ac:dyDescent="0.25">
      <c r="A19" s="168"/>
      <c r="B19" s="170" t="s">
        <v>75</v>
      </c>
      <c r="C19" s="170"/>
      <c r="D19" s="171" t="s">
        <v>67</v>
      </c>
    </row>
    <row r="20" spans="1:7" x14ac:dyDescent="0.25">
      <c r="A20" s="169"/>
      <c r="B20" s="21" t="s">
        <v>2</v>
      </c>
      <c r="C20" s="21" t="s">
        <v>66</v>
      </c>
      <c r="D20" s="171"/>
    </row>
    <row r="21" spans="1:7" x14ac:dyDescent="0.25">
      <c r="A21" s="22" t="s">
        <v>76</v>
      </c>
      <c r="B21" s="19">
        <f>SUM(B22:B38)</f>
        <v>177</v>
      </c>
      <c r="C21" s="19">
        <f>SUM(C22:C38)</f>
        <v>5</v>
      </c>
      <c r="D21" s="31">
        <f>SUM(D22:D38)</f>
        <v>182</v>
      </c>
    </row>
    <row r="22" spans="1:7" x14ac:dyDescent="0.25">
      <c r="A22" s="17" t="s">
        <v>89</v>
      </c>
      <c r="B22" s="21">
        <v>3</v>
      </c>
      <c r="C22" s="21">
        <v>1</v>
      </c>
      <c r="D22" s="20">
        <f>SUM(B22:C22)</f>
        <v>4</v>
      </c>
    </row>
    <row r="23" spans="1:7" x14ac:dyDescent="0.25">
      <c r="A23" s="17" t="s">
        <v>90</v>
      </c>
      <c r="B23" s="21">
        <v>9</v>
      </c>
      <c r="C23" s="21"/>
      <c r="D23" s="20">
        <f t="shared" ref="D23:D38" si="2">SUM(B23:C23)</f>
        <v>9</v>
      </c>
    </row>
    <row r="24" spans="1:7" x14ac:dyDescent="0.25">
      <c r="A24" s="17" t="s">
        <v>91</v>
      </c>
      <c r="B24" s="21">
        <v>9</v>
      </c>
      <c r="C24" s="21"/>
      <c r="D24" s="20">
        <f t="shared" si="2"/>
        <v>9</v>
      </c>
    </row>
    <row r="25" spans="1:7" x14ac:dyDescent="0.25">
      <c r="A25" s="17" t="s">
        <v>92</v>
      </c>
      <c r="B25" s="21">
        <v>2</v>
      </c>
      <c r="C25" s="21"/>
      <c r="D25" s="20">
        <f t="shared" si="2"/>
        <v>2</v>
      </c>
      <c r="F25" s="90"/>
    </row>
    <row r="26" spans="1:7" x14ac:dyDescent="0.25">
      <c r="A26" s="17" t="s">
        <v>93</v>
      </c>
      <c r="B26" s="21">
        <v>19</v>
      </c>
      <c r="C26" s="21"/>
      <c r="D26" s="20">
        <f t="shared" si="2"/>
        <v>19</v>
      </c>
      <c r="F26" s="90"/>
    </row>
    <row r="27" spans="1:7" x14ac:dyDescent="0.25">
      <c r="A27" s="17" t="s">
        <v>94</v>
      </c>
      <c r="B27" s="21">
        <v>2</v>
      </c>
      <c r="C27" s="21">
        <v>1</v>
      </c>
      <c r="D27" s="20">
        <f t="shared" si="2"/>
        <v>3</v>
      </c>
      <c r="F27" s="90"/>
    </row>
    <row r="28" spans="1:7" x14ac:dyDescent="0.25">
      <c r="A28" s="17" t="s">
        <v>95</v>
      </c>
      <c r="B28" s="21">
        <v>2</v>
      </c>
      <c r="C28" s="21"/>
      <c r="D28" s="20">
        <f t="shared" si="2"/>
        <v>2</v>
      </c>
      <c r="F28" s="90"/>
    </row>
    <row r="29" spans="1:7" x14ac:dyDescent="0.25">
      <c r="A29" s="17" t="s">
        <v>96</v>
      </c>
      <c r="B29" s="21">
        <v>1</v>
      </c>
      <c r="C29" s="21"/>
      <c r="D29" s="20">
        <f t="shared" si="2"/>
        <v>1</v>
      </c>
      <c r="F29" s="90"/>
    </row>
    <row r="30" spans="1:7" x14ac:dyDescent="0.25">
      <c r="A30" s="17" t="s">
        <v>97</v>
      </c>
      <c r="B30" s="21">
        <v>6</v>
      </c>
      <c r="C30" s="21">
        <v>1</v>
      </c>
      <c r="D30" s="20">
        <f t="shared" si="2"/>
        <v>7</v>
      </c>
      <c r="F30" s="90"/>
    </row>
    <row r="31" spans="1:7" x14ac:dyDescent="0.25">
      <c r="A31" s="17" t="s">
        <v>98</v>
      </c>
      <c r="B31" s="21">
        <v>1</v>
      </c>
      <c r="C31" s="21"/>
      <c r="D31" s="20">
        <f t="shared" si="2"/>
        <v>1</v>
      </c>
    </row>
    <row r="32" spans="1:7" x14ac:dyDescent="0.25">
      <c r="A32" s="17" t="s">
        <v>99</v>
      </c>
      <c r="B32" s="21">
        <v>14</v>
      </c>
      <c r="C32" s="21">
        <v>1</v>
      </c>
      <c r="D32" s="20">
        <f t="shared" si="2"/>
        <v>15</v>
      </c>
    </row>
    <row r="33" spans="1:4" x14ac:dyDescent="0.25">
      <c r="A33" s="17" t="s">
        <v>100</v>
      </c>
      <c r="B33" s="21">
        <v>42</v>
      </c>
      <c r="C33" s="21">
        <v>1</v>
      </c>
      <c r="D33" s="20">
        <f t="shared" si="2"/>
        <v>43</v>
      </c>
    </row>
    <row r="34" spans="1:4" x14ac:dyDescent="0.25">
      <c r="A34" s="77" t="s">
        <v>101</v>
      </c>
      <c r="B34" s="21">
        <v>4</v>
      </c>
      <c r="C34" s="21"/>
      <c r="D34" s="20">
        <f t="shared" si="2"/>
        <v>4</v>
      </c>
    </row>
    <row r="35" spans="1:4" x14ac:dyDescent="0.25">
      <c r="A35" s="17" t="s">
        <v>102</v>
      </c>
      <c r="B35" s="21">
        <v>15</v>
      </c>
      <c r="C35" s="21"/>
      <c r="D35" s="20">
        <f t="shared" si="2"/>
        <v>15</v>
      </c>
    </row>
    <row r="36" spans="1:4" x14ac:dyDescent="0.25">
      <c r="A36" s="17" t="s">
        <v>103</v>
      </c>
      <c r="B36" s="21">
        <v>11</v>
      </c>
      <c r="C36" s="97"/>
      <c r="D36" s="20">
        <f t="shared" si="2"/>
        <v>11</v>
      </c>
    </row>
    <row r="37" spans="1:4" x14ac:dyDescent="0.25">
      <c r="A37" s="17" t="s">
        <v>104</v>
      </c>
      <c r="B37" s="21">
        <v>14</v>
      </c>
      <c r="C37" s="97"/>
      <c r="D37" s="20">
        <f t="shared" si="2"/>
        <v>14</v>
      </c>
    </row>
    <row r="38" spans="1:4" x14ac:dyDescent="0.25">
      <c r="A38" s="17" t="s">
        <v>105</v>
      </c>
      <c r="B38" s="21">
        <v>23</v>
      </c>
      <c r="C38" s="97"/>
      <c r="D38" s="20">
        <f t="shared" si="2"/>
        <v>23</v>
      </c>
    </row>
  </sheetData>
  <mergeCells count="6">
    <mergeCell ref="A18:A20"/>
    <mergeCell ref="B19:C19"/>
    <mergeCell ref="D19:D20"/>
    <mergeCell ref="B18:D18"/>
    <mergeCell ref="A2:A3"/>
    <mergeCell ref="B2:D2"/>
  </mergeCells>
  <pageMargins left="0.7" right="0.7" top="0.75" bottom="0.75" header="0.3" footer="0.3"/>
  <pageSetup paperSize="9" scale="71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A3C7D46D7DCE54F85A612A04866AD7C" ma:contentTypeVersion="12" ma:contentTypeDescription="Utwórz nowy dokument." ma:contentTypeScope="" ma:versionID="37e3faf4e2f41be0e1a50b433716ca07">
  <xsd:schema xmlns:xsd="http://www.w3.org/2001/XMLSchema" xmlns:xs="http://www.w3.org/2001/XMLSchema" xmlns:p="http://schemas.microsoft.com/office/2006/metadata/properties" xmlns:ns2="9139b03e-b0fd-4a4c-8251-0cdfec341fed" xmlns:ns3="1bcc1c37-d550-4d33-a1f1-412177efd7bb" targetNamespace="http://schemas.microsoft.com/office/2006/metadata/properties" ma:root="true" ma:fieldsID="48f4d0d0c984cb2ef8e74d0588ed9a26" ns2:_="" ns3:_="">
    <xsd:import namespace="9139b03e-b0fd-4a4c-8251-0cdfec341fed"/>
    <xsd:import namespace="1bcc1c37-d550-4d33-a1f1-412177efd7b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139b03e-b0fd-4a4c-8251-0cdfec341fe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cc1c37-d550-4d33-a1f1-412177efd7b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E17544E-BB2D-4666-A900-2FE100AE22D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7173A48-799B-4EEA-B1FA-16B17E030368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3995C02F-955E-4152-993E-551F5C5126E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139b03e-b0fd-4a4c-8251-0cdfec341fed"/>
    <ds:schemaRef ds:uri="1bcc1c37-d550-4d33-a1f1-412177efd7b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2</vt:i4>
      </vt:variant>
    </vt:vector>
  </HeadingPairs>
  <TitlesOfParts>
    <vt:vector size="5" baseType="lpstr">
      <vt:lpstr>stacjonarne</vt:lpstr>
      <vt:lpstr>niestacjonarne</vt:lpstr>
      <vt:lpstr>doktoranckie i podyplomowe</vt:lpstr>
      <vt:lpstr>'doktoranckie i podyplomowe'!Obszar_wydruku</vt:lpstr>
      <vt:lpstr>stacjonarne!Obszar_wydruku</vt:lpstr>
    </vt:vector>
  </TitlesOfParts>
  <Manager/>
  <Company>Uniwersytet Kardynała Stefana Wyszyńskiego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Małgorzata Chajęcka</dc:creator>
  <cp:keywords/>
  <dc:description/>
  <cp:lastModifiedBy>Małgorzata Chajęcka</cp:lastModifiedBy>
  <cp:revision/>
  <dcterms:created xsi:type="dcterms:W3CDTF">2018-02-14T09:53:32Z</dcterms:created>
  <dcterms:modified xsi:type="dcterms:W3CDTF">2025-03-07T10:04:06Z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0x010100AA3C7D46D7DCE54F85A612A04866AD7C</vt:lpwstr>
  </property>
</Properties>
</file>